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harts/chart1.xml" ContentType="application/vnd.openxmlformats-officedocument.drawingml.chart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5427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Juan Carlos\Desktop\TRABAJOS MUNI CHINCHEROS\INFORMES EMITIDOS GERENCIA DE INFRAESTRUCTURA MPCH- JCNA\INFORME  RESPUESTA A IMAGEN Y PROTOCOLOS\"/>
    </mc:Choice>
  </mc:AlternateContent>
  <xr:revisionPtr revIDLastSave="0" documentId="13_ncr:1_{B2ADB768-E768-476E-B651-D805F50DB3FD}" xr6:coauthVersionLast="47" xr6:coauthVersionMax="47" xr10:uidLastSave="{00000000-0000-0000-0000-000000000000}"/>
  <bookViews>
    <workbookView xWindow="-120" yWindow="-120" windowWidth="20730" windowHeight="11160" xr2:uid="{10CB55DA-6016-4189-A189-96254D7FE289}"/>
  </bookViews>
  <sheets>
    <sheet name="FE-02" sheetId="3" r:id="rId1"/>
    <sheet name="FE-04 " sheetId="4" r:id="rId2"/>
    <sheet name="FE-07" sheetId="2" r:id="rId3"/>
    <sheet name="Hoja1" sheetId="1" r:id="rId4"/>
  </sheets>
  <externalReferences>
    <externalReference r:id="rId5"/>
    <externalReference r:id="rId6"/>
    <externalReference r:id="rId7"/>
    <externalReference r:id="rId8"/>
    <externalReference r:id="rId9"/>
  </externalReferences>
  <definedNames>
    <definedName name="_xlnm.Print_Area" localSheetId="0">'FE-02'!$A$1:$AO$461</definedName>
    <definedName name="_xlnm.Print_Area" localSheetId="1">'FE-04 '!$A$1:$O$18</definedName>
    <definedName name="_xlnm.Print_Area" localSheetId="2">'FE-07'!$A$1:$L$52</definedName>
    <definedName name="CUADRO">'[1]CUADRO VALIDACION DATOS'!$B$4:$D$17</definedName>
    <definedName name="unidades">[2]Hoja1!$B$3:$B$10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D16" i="4" l="1"/>
  <c r="G16" i="4" s="1"/>
  <c r="J15" i="4"/>
  <c r="L15" i="4" s="1"/>
  <c r="I15" i="4"/>
  <c r="K14" i="4"/>
  <c r="K16" i="4" s="1"/>
  <c r="J14" i="4"/>
  <c r="J16" i="4" s="1"/>
  <c r="H14" i="4"/>
  <c r="L14" i="4" s="1"/>
  <c r="D14" i="4"/>
  <c r="G14" i="4" s="1"/>
  <c r="C290" i="3"/>
  <c r="C334" i="3" s="1"/>
  <c r="C379" i="3" s="1"/>
  <c r="C415" i="3" s="1"/>
  <c r="C460" i="3" s="1"/>
  <c r="C253" i="3"/>
  <c r="C210" i="3"/>
  <c r="U147" i="3"/>
  <c r="AA147" i="3" s="1"/>
  <c r="N147" i="3"/>
  <c r="AC147" i="3" s="1"/>
  <c r="I147" i="3"/>
  <c r="U146" i="3"/>
  <c r="AC146" i="3" s="1"/>
  <c r="AH146" i="3" s="1"/>
  <c r="S146" i="3"/>
  <c r="N146" i="3"/>
  <c r="V139" i="3"/>
  <c r="S139" i="3"/>
  <c r="P139" i="3"/>
  <c r="M139" i="3"/>
  <c r="AH138" i="3"/>
  <c r="AH137" i="3"/>
  <c r="AH136" i="3"/>
  <c r="AI121" i="3"/>
  <c r="AN121" i="3" s="1"/>
  <c r="AB121" i="3"/>
  <c r="AG121" i="3" s="1"/>
  <c r="Z121" i="3"/>
  <c r="R121" i="3"/>
  <c r="AB120" i="3"/>
  <c r="AI120" i="3" s="1"/>
  <c r="AN120" i="3" s="1"/>
  <c r="Z120" i="3"/>
  <c r="R120" i="3"/>
  <c r="M113" i="3"/>
  <c r="R113" i="3" s="1"/>
  <c r="H113" i="3"/>
  <c r="AB112" i="3"/>
  <c r="AG112" i="3" s="1"/>
  <c r="T112" i="3"/>
  <c r="R112" i="3"/>
  <c r="T111" i="3"/>
  <c r="AB111" i="3" s="1"/>
  <c r="R111" i="3"/>
  <c r="H111" i="3"/>
  <c r="AI110" i="3"/>
  <c r="AN110" i="3" s="1"/>
  <c r="AB110" i="3"/>
  <c r="AG110" i="3" s="1"/>
  <c r="Z110" i="3"/>
  <c r="R110" i="3"/>
  <c r="Z95" i="3"/>
  <c r="Z93" i="3"/>
  <c r="Z92" i="3"/>
  <c r="Z87" i="3"/>
  <c r="Z86" i="3"/>
  <c r="Z85" i="3"/>
  <c r="Z84" i="3"/>
  <c r="Z83" i="3"/>
  <c r="N9" i="3"/>
  <c r="H49" i="2"/>
  <c r="I48" i="2"/>
  <c r="I47" i="2"/>
  <c r="I46" i="2"/>
  <c r="D46" i="2"/>
  <c r="D47" i="2" s="1"/>
  <c r="D48" i="2" s="1"/>
  <c r="D50" i="2" s="1"/>
  <c r="C46" i="2"/>
  <c r="C49" i="2" s="1"/>
  <c r="L45" i="2"/>
  <c r="J45" i="2"/>
  <c r="J46" i="2" s="1"/>
  <c r="J47" i="2" s="1"/>
  <c r="C7" i="2"/>
  <c r="A7" i="2"/>
  <c r="A6" i="2"/>
  <c r="A5" i="2"/>
  <c r="T113" i="3" l="1"/>
  <c r="J48" i="2"/>
  <c r="J50" i="2" s="1"/>
  <c r="L16" i="4"/>
  <c r="M14" i="4"/>
  <c r="M16" i="4" s="1"/>
  <c r="N14" i="4"/>
  <c r="H16" i="4"/>
  <c r="K15" i="4"/>
  <c r="M15" i="4" s="1"/>
  <c r="I14" i="4"/>
  <c r="I16" i="4" s="1"/>
  <c r="AI111" i="3"/>
  <c r="AN111" i="3" s="1"/>
  <c r="AG111" i="3"/>
  <c r="AB113" i="3"/>
  <c r="AH147" i="3"/>
  <c r="AJ147" i="3"/>
  <c r="AO147" i="3" s="1"/>
  <c r="Z112" i="3"/>
  <c r="AG120" i="3"/>
  <c r="S147" i="3"/>
  <c r="Z111" i="3"/>
  <c r="Z113" i="3" s="1"/>
  <c r="AA146" i="3"/>
  <c r="E46" i="2"/>
  <c r="F46" i="2" s="1"/>
  <c r="E47" i="2"/>
  <c r="I49" i="2"/>
  <c r="K48" i="2" s="1"/>
  <c r="E48" i="2"/>
  <c r="E45" i="2"/>
  <c r="K46" i="2"/>
  <c r="L46" i="2" s="1"/>
  <c r="O14" i="4" l="1"/>
  <c r="O16" i="4" s="1"/>
  <c r="N16" i="4"/>
  <c r="AI113" i="3"/>
  <c r="AN113" i="3" s="1"/>
  <c r="AG113" i="3"/>
  <c r="K47" i="2"/>
  <c r="L47" i="2" s="1"/>
  <c r="L48" i="2" s="1"/>
  <c r="L50" i="2" s="1"/>
  <c r="F47" i="2"/>
  <c r="F48" i="2" s="1"/>
  <c r="F50" i="2" s="1"/>
</calcChain>
</file>

<file path=xl/sharedStrings.xml><?xml version="1.0" encoding="utf-8"?>
<sst xmlns="http://schemas.openxmlformats.org/spreadsheetml/2006/main" count="486" uniqueCount="258">
  <si>
    <t>FORMATO FE-07</t>
  </si>
  <si>
    <t>CURVA "S"</t>
  </si>
  <si>
    <t>FF-07. CRAFICO DE AVANCE FISICO MENSUAL DE LA OBRA "PROGRAMADO VS EJECUTADO"</t>
  </si>
  <si>
    <t xml:space="preserve">“CREACION DEL PUENTE EN EL SECTOR RIO DE POMABAMBA EN LOS DISTRITOS DE URANMARCA Y COCHARCAS DE LA PROVINCIA DE CHINCHEROS - DEPARTAMENTO DE APURIMAC” </t>
  </si>
  <si>
    <t>5. RECURSOS DETERMINADOS</t>
  </si>
  <si>
    <t>PRESUPUES Exp.Tec:</t>
  </si>
  <si>
    <r>
      <t xml:space="preserve">MONTOS VALORIZADOS </t>
    </r>
    <r>
      <rPr>
        <b/>
        <u/>
        <sz val="12"/>
        <rFont val="Arial"/>
        <family val="2"/>
      </rPr>
      <t>PROGRAMADOS</t>
    </r>
  </si>
  <si>
    <r>
      <t xml:space="preserve">MONTOS VALORIZADOS </t>
    </r>
    <r>
      <rPr>
        <b/>
        <u/>
        <sz val="12"/>
        <rFont val="Arial"/>
        <family val="2"/>
      </rPr>
      <t>EJECUTADOS</t>
    </r>
    <r>
      <rPr>
        <b/>
        <sz val="12"/>
        <rFont val="Arial"/>
        <family val="2"/>
      </rPr>
      <t>, Actualizados</t>
    </r>
  </si>
  <si>
    <t xml:space="preserve">MONTOS TOTAL </t>
  </si>
  <si>
    <t>PORCENTAJES</t>
  </si>
  <si>
    <t>MES</t>
  </si>
  <si>
    <t>PARCIAL</t>
  </si>
  <si>
    <t>ACUMUL.</t>
  </si>
  <si>
    <t>S/.</t>
  </si>
  <si>
    <t>%</t>
  </si>
  <si>
    <t>INICIO</t>
  </si>
  <si>
    <t>HASTA DICIEMBRE  2021</t>
  </si>
  <si>
    <t>JUNIO</t>
  </si>
  <si>
    <t>JULIO</t>
  </si>
  <si>
    <t>COSTO DIRECTO</t>
  </si>
  <si>
    <t>PRESUPUESTO PROGRAMADO.</t>
  </si>
  <si>
    <t>PRESUPUESTO EJECUTADO SEGUN EXP.</t>
  </si>
  <si>
    <t>FORMATO FE - 02</t>
  </si>
  <si>
    <r>
      <rPr>
        <b/>
        <sz val="12"/>
        <color indexed="8"/>
        <rFont val="Swis721 BT"/>
        <family val="2"/>
      </rPr>
      <t xml:space="preserve">   </t>
    </r>
    <r>
      <rPr>
        <b/>
        <u/>
        <sz val="12"/>
        <color indexed="8"/>
        <rFont val="Swis721 BT"/>
        <family val="2"/>
      </rPr>
      <t>INFORME MENSUAL/FINAL DE OBRA Nº</t>
    </r>
    <r>
      <rPr>
        <b/>
        <u/>
        <sz val="12"/>
        <color indexed="8"/>
        <rFont val="Swis721 BT"/>
        <family val="2"/>
      </rPr>
      <t>04</t>
    </r>
  </si>
  <si>
    <t>JULIO. 2022</t>
  </si>
  <si>
    <t xml:space="preserve"> </t>
  </si>
  <si>
    <t>Nombre del Proyecto:</t>
  </si>
  <si>
    <t>Unidad Ejecutora</t>
  </si>
  <si>
    <t>Residente de Obra</t>
  </si>
  <si>
    <t>ING.  YAJHAIRA SANDY QUINTANILLA CAÑARI</t>
  </si>
  <si>
    <t>Inspector de Obra</t>
  </si>
  <si>
    <t>ING. MÁXIMO CASTRO ATAO</t>
  </si>
  <si>
    <t>Fecha :</t>
  </si>
  <si>
    <t>JULIO, 2022.</t>
  </si>
  <si>
    <t>I.- GENERALIDADES</t>
  </si>
  <si>
    <r>
      <t xml:space="preserve">1.1.- </t>
    </r>
    <r>
      <rPr>
        <b/>
        <u/>
        <sz val="12"/>
        <rFont val="Swis721 BT"/>
        <family val="2"/>
      </rPr>
      <t>GENERALIDADES DEL PROYECTO</t>
    </r>
  </si>
  <si>
    <t>1.1.1.- Ubicación</t>
  </si>
  <si>
    <t>Departamento:</t>
  </si>
  <si>
    <t>APURÍMAC</t>
  </si>
  <si>
    <t>Provincia :</t>
  </si>
  <si>
    <t>CHINCHEROS</t>
  </si>
  <si>
    <t>Distrito :</t>
  </si>
  <si>
    <t>URANMARCA-COCHARCAS</t>
  </si>
  <si>
    <t>Dirección y/o Ubicación :</t>
  </si>
  <si>
    <t>SECTOR RIO POMABAMBA</t>
  </si>
  <si>
    <t>1.1.2.- Función Programática</t>
  </si>
  <si>
    <t>FUNCION</t>
  </si>
  <si>
    <t xml:space="preserve">:   </t>
  </si>
  <si>
    <t>15 TRANSPORTE</t>
  </si>
  <si>
    <t>PROGRAMA</t>
  </si>
  <si>
    <t xml:space="preserve">033 TRANSPORTE TERRESTRE </t>
  </si>
  <si>
    <t>SUB PROGRAMA</t>
  </si>
  <si>
    <t>0066 VÍAS VECINALES</t>
  </si>
  <si>
    <t>PROYECTO</t>
  </si>
  <si>
    <t xml:space="preserve">: </t>
  </si>
  <si>
    <t>CUI 2532610</t>
  </si>
  <si>
    <t>FUENTE FINANCIAMIETO</t>
  </si>
  <si>
    <t>CANON Y SOBRECANON</t>
  </si>
  <si>
    <t>META</t>
  </si>
  <si>
    <t>070</t>
  </si>
  <si>
    <t>MODALIDAD</t>
  </si>
  <si>
    <t>1.1.3.- Aspectos Financieros del presupuesto total</t>
  </si>
  <si>
    <t>MONTO APROBADO</t>
  </si>
  <si>
    <t>MONTO ASIGNADO 2022</t>
  </si>
  <si>
    <t>II.- EJECUCIÓN DE OBRA</t>
  </si>
  <si>
    <t>2.1.- PLAZO DE EJECUCION</t>
  </si>
  <si>
    <t>Fecha de inicio de Obra</t>
  </si>
  <si>
    <t>Fecha de paralizacion de Obra</t>
  </si>
  <si>
    <t>Fecha de reinicio de Obra</t>
  </si>
  <si>
    <t>Fecha de termino programado de Obra</t>
  </si>
  <si>
    <t>15/12/2021</t>
  </si>
  <si>
    <t>01/06/2022</t>
  </si>
  <si>
    <t>29/07/2022</t>
  </si>
  <si>
    <t xml:space="preserve">Plazo de Ejec. Programado Original </t>
  </si>
  <si>
    <t xml:space="preserve">90 DIAS </t>
  </si>
  <si>
    <t>2.2.- PARTIDAS EJECUTADAS DURANTE EL MES</t>
  </si>
  <si>
    <t>ITEM</t>
  </si>
  <si>
    <t>DESCRIPCION</t>
  </si>
  <si>
    <t>UND</t>
  </si>
  <si>
    <t xml:space="preserve"> METRADO</t>
  </si>
  <si>
    <t>01</t>
  </si>
  <si>
    <t>OBRAS GENERALES</t>
  </si>
  <si>
    <t>01.01</t>
  </si>
  <si>
    <t xml:space="preserve">   OBRAS PROVISIONALES</t>
  </si>
  <si>
    <t>01.01.01</t>
  </si>
  <si>
    <t xml:space="preserve">      CARTEL DE OBRA (2.40mX3.60m)</t>
  </si>
  <si>
    <t>und</t>
  </si>
  <si>
    <t>01.01.02</t>
  </si>
  <si>
    <t xml:space="preserve">      CONSTRUCCION DE CAMPAMENTO Y ALMACEN DE OBRA DE 8m x 18m</t>
  </si>
  <si>
    <t>01.01.03</t>
  </si>
  <si>
    <t xml:space="preserve">      INSTALACION DE AGUA POTABLE PARA LA OBRA</t>
  </si>
  <si>
    <t>glb</t>
  </si>
  <si>
    <t>01.01.04</t>
  </si>
  <si>
    <t xml:space="preserve">      MOVILIZACION Y DESMOVILIZACION DE EQUIPOS</t>
  </si>
  <si>
    <t>vje</t>
  </si>
  <si>
    <t>01.01.05</t>
  </si>
  <si>
    <t xml:space="preserve">      FLETE TERRESTRE CHINCHEROS POMABAMBA</t>
  </si>
  <si>
    <t>01.02</t>
  </si>
  <si>
    <t xml:space="preserve">   DEMOLICIONES, DESMONTAJES Y ELIMINACION</t>
  </si>
  <si>
    <t>01.02.01</t>
  </si>
  <si>
    <t xml:space="preserve">      DESMONTAJE DE ESTRUCTURAS DE MADERA DEL PUENTE EXISTENTES</t>
  </si>
  <si>
    <t>01.02.02</t>
  </si>
  <si>
    <t xml:space="preserve">      VOLADURA EN MATERIAL ROCOSO</t>
  </si>
  <si>
    <t>pto</t>
  </si>
  <si>
    <t>01.02.03</t>
  </si>
  <si>
    <t xml:space="preserve">      ELIMINACION DE ESCOMBROS CON MAQUINARIA D=5Km.</t>
  </si>
  <si>
    <t>m3</t>
  </si>
  <si>
    <t>01.03</t>
  </si>
  <si>
    <t xml:space="preserve">   DESCOLMATACION Y ENCAUSAMIENTO</t>
  </si>
  <si>
    <t>01.03.01</t>
  </si>
  <si>
    <t xml:space="preserve">      DESCOLMATACION Y ENCAUSAMIENTO DEL CUACE DEL RIO CON EQUIPO</t>
  </si>
  <si>
    <t>02</t>
  </si>
  <si>
    <t>ALAS DEL PUENTE</t>
  </si>
  <si>
    <t>02.01</t>
  </si>
  <si>
    <t xml:space="preserve">   TRABAJOS PRELIMINARES</t>
  </si>
  <si>
    <t>02.01.01</t>
  </si>
  <si>
    <t xml:space="preserve">      TRAZO Y REPLANTEO</t>
  </si>
  <si>
    <t>m2</t>
  </si>
  <si>
    <t>02.02</t>
  </si>
  <si>
    <t xml:space="preserve">   MOVIMIENTO DE TIERRAS</t>
  </si>
  <si>
    <t>02.02.01</t>
  </si>
  <si>
    <t xml:space="preserve">      EXCAVACION DE ZANJA BAJO AGUA CON MAQUINARIA </t>
  </si>
  <si>
    <t>02.02.02</t>
  </si>
  <si>
    <t xml:space="preserve">      RELLENO Y COMPACTACION CON MATERIAL PROPIIO EN CAPAS DE 0.20 m</t>
  </si>
  <si>
    <t>02.03</t>
  </si>
  <si>
    <t xml:space="preserve">   CONCRETO SIMPLE</t>
  </si>
  <si>
    <t>02.03.01</t>
  </si>
  <si>
    <t xml:space="preserve">      SOLADO DE CONCRETO MEZCLA 1:8 PARA ZAPATAS</t>
  </si>
  <si>
    <t>02.03.02</t>
  </si>
  <si>
    <t xml:space="preserve">      ENCOFRADO Y DESENCOFRADO DE ALAS DEL PUENTE</t>
  </si>
  <si>
    <t>03.02.01.01</t>
  </si>
  <si>
    <t xml:space="preserve">         ENCOFRADO Y DESENCOFRADO SUPERESTRUCTURAS</t>
  </si>
  <si>
    <t>03.02.01.02</t>
  </si>
  <si>
    <t xml:space="preserve">         ACERO DE REFUERZO fy=4,200 kg/cm2 </t>
  </si>
  <si>
    <t>kg</t>
  </si>
  <si>
    <t>03.02.01.03</t>
  </si>
  <si>
    <t xml:space="preserve">         CONCRETO f'c=280 kg/cm2 PARA SUPERESTRUCTURA  DEL PUENTE</t>
  </si>
  <si>
    <t>03.02.01.04</t>
  </si>
  <si>
    <t xml:space="preserve">         CURADO CON AGUA</t>
  </si>
  <si>
    <t>03</t>
  </si>
  <si>
    <t>SUPERESTRUCTURA DEL PUENTE</t>
  </si>
  <si>
    <t>03.01</t>
  </si>
  <si>
    <t xml:space="preserve">   SERVICIOS PRELIMINARES</t>
  </si>
  <si>
    <t>03.01.01</t>
  </si>
  <si>
    <t>03.02</t>
  </si>
  <si>
    <t xml:space="preserve">   CONCRETO ARMADO</t>
  </si>
  <si>
    <t>03.02.01</t>
  </si>
  <si>
    <t xml:space="preserve">  ESTRIBOS</t>
  </si>
  <si>
    <t>03.02.01.05</t>
  </si>
  <si>
    <t xml:space="preserve">         PRUEBAS DE CALIDAD XDE CONCRETO</t>
  </si>
  <si>
    <t>03.02.02</t>
  </si>
  <si>
    <t xml:space="preserve">      VIGA-LOSA DE CONCRETO</t>
  </si>
  <si>
    <t>03.02.02.01</t>
  </si>
  <si>
    <t>06</t>
  </si>
  <si>
    <t>SEGURIDAD, SALUD Y MEDIO AMBIENTE EN OBRA</t>
  </si>
  <si>
    <t>06.01</t>
  </si>
  <si>
    <t xml:space="preserve">   SEGURIDAD EN OBRA</t>
  </si>
  <si>
    <t>06.01.03</t>
  </si>
  <si>
    <t xml:space="preserve">      SEÑALIZACION TEMPORAL DE SEGURIDAD</t>
  </si>
  <si>
    <t>06.01.04</t>
  </si>
  <si>
    <t xml:space="preserve">      CAPACITACIÓN EN SEGURIDAD Y SALUD</t>
  </si>
  <si>
    <t>06.02</t>
  </si>
  <si>
    <t xml:space="preserve">   MITIGACION AMBIENTAL</t>
  </si>
  <si>
    <t>06.02.01</t>
  </si>
  <si>
    <t xml:space="preserve">      LIMPIEZA DEL CONSTANTE DEL AREA DE TRABAJO</t>
  </si>
  <si>
    <t>mes</t>
  </si>
  <si>
    <t>06.02.02</t>
  </si>
  <si>
    <t xml:space="preserve">      SUMINISTRO E INSTALACION DE BAÑO PORTATIL ESTANDAR CON TANQUE DE FIBRA DE VIDRIO</t>
  </si>
  <si>
    <t>06.02.03</t>
  </si>
  <si>
    <t xml:space="preserve">      SUMINISTRO E INSTALACION DE CONTENEDOR PARA RESIDUOS SOLIDOS</t>
  </si>
  <si>
    <t>06.03</t>
  </si>
  <si>
    <t xml:space="preserve">   SERVICIO DE GESTION Y CAPACITACION PARA OPERACION Y MANTENIMIENTO</t>
  </si>
  <si>
    <t>06.03.01</t>
  </si>
  <si>
    <t xml:space="preserve">      CAPACITACION EN OPERACIÓN Y MANTENIMIENTO DE LA INFRAESTRUCTURA</t>
  </si>
  <si>
    <t>06.04</t>
  </si>
  <si>
    <t xml:space="preserve">   IMPLEMENTACIÓN DE PLAN COVID 19</t>
  </si>
  <si>
    <t>06.04.01</t>
  </si>
  <si>
    <t xml:space="preserve">      IMPLEMENTACIÓN DE PLAN COVID</t>
  </si>
  <si>
    <t>2.3.- INFORMACIÓN FISICA  DEL PERIODO CON RESPECTO AL PRESUPUESTO TOTAL DEL COSTO DIRECTO</t>
  </si>
  <si>
    <t>AVANCE   FISICO</t>
  </si>
  <si>
    <t>Presupuesto   de Obra S/.</t>
  </si>
  <si>
    <t>Anterior</t>
  </si>
  <si>
    <t>Actual</t>
  </si>
  <si>
    <t>Acumulado</t>
  </si>
  <si>
    <t>Saldo</t>
  </si>
  <si>
    <t>PROGRAMADO</t>
  </si>
  <si>
    <t>EJECUTADO EXP. TECNICO</t>
  </si>
  <si>
    <t>MAYORES METRADOS</t>
  </si>
  <si>
    <t>TOTAL EJECUTADO</t>
  </si>
  <si>
    <r>
      <t xml:space="preserve">2.4.- </t>
    </r>
    <r>
      <rPr>
        <b/>
        <u/>
        <sz val="12"/>
        <rFont val="Swis721 BT"/>
        <family val="2"/>
      </rPr>
      <t>INFORMACIÓN  FINANCIERA DEL PERIODO CON RESPECTO AL PRESUPUESTO TOTAL</t>
    </r>
  </si>
  <si>
    <t>AVANCE   FINANCIERO</t>
  </si>
  <si>
    <t>Presupuesto   Asignado S/.</t>
  </si>
  <si>
    <t>EJECUTADO</t>
  </si>
  <si>
    <t>III.- CONTROL DE MANO DE OBRA</t>
  </si>
  <si>
    <t>PLANILLA DE PAGO CORRESPONDIENTE AL MES JULIO DEL 2022, CON INFORME Nº054- supervisor e informe de recepcion.</t>
  </si>
  <si>
    <t>RESUMEN  MENSUAL DE TRABAJADORES</t>
  </si>
  <si>
    <t>MES DE JUNIO 2022</t>
  </si>
  <si>
    <t>Nº de Semana del mes</t>
  </si>
  <si>
    <t>Semana</t>
  </si>
  <si>
    <t>N° Jornales por semana</t>
  </si>
  <si>
    <t>Monto Pagado por categoria (S/.)</t>
  </si>
  <si>
    <t>Del</t>
  </si>
  <si>
    <t>Al</t>
  </si>
  <si>
    <t>Peón</t>
  </si>
  <si>
    <t>Oficial</t>
  </si>
  <si>
    <t>Operario</t>
  </si>
  <si>
    <t>Maestro obra</t>
  </si>
  <si>
    <t>Total jornales del mes</t>
  </si>
  <si>
    <r>
      <t xml:space="preserve">3.1.- </t>
    </r>
    <r>
      <rPr>
        <b/>
        <u/>
        <sz val="12"/>
        <rFont val="Swis721 BT"/>
        <family val="2"/>
      </rPr>
      <t>CONTROL DE MANO DE OBRA DEL PERIODO CON RESPECTO AL PRESUPUESTO TOTAL</t>
    </r>
  </si>
  <si>
    <t>CONTROL DE MANO DE OBRA</t>
  </si>
  <si>
    <t>Presupuesto   de Mano de Obra S/.</t>
  </si>
  <si>
    <t>IV.- PRINCIPALES OCURRENCIAS EN EL MES</t>
  </si>
  <si>
    <t>EL AVANCE FISICO DE LA EJECUCIÓN DE LA OBRA SE VE AFECTADO DEBIDO AL DESABASTECIMIENTO DE MATERIALES, YA QUE HASTA LA FECHA NO SE TIENEN MATERIALES EN OBRA A PESAR QUE LOS REQUERIMIENTOS SE HICIERON DENTRO DE LOS PRIMEROS DIAS DEL MES DE JUNIO.</t>
  </si>
  <si>
    <t>IV.- DOCUMENTACION</t>
  </si>
  <si>
    <r>
      <t xml:space="preserve">4.1.- </t>
    </r>
    <r>
      <rPr>
        <b/>
        <u/>
        <sz val="12"/>
        <rFont val="Swis721 BT"/>
        <family val="2"/>
      </rPr>
      <t>CUADERNO DE OBRA</t>
    </r>
  </si>
  <si>
    <t>Mes de:   JULIO DEL 2022</t>
  </si>
  <si>
    <t>FOLIO</t>
  </si>
  <si>
    <t>ASIENTO</t>
  </si>
  <si>
    <t>Cuaderno de Obra Nº01 Y N°02</t>
  </si>
  <si>
    <t>89 (CUADERNO1) AL 21 (CUADERNO 2)</t>
  </si>
  <si>
    <t>78 AL 107</t>
  </si>
  <si>
    <t>V</t>
  </si>
  <si>
    <t>IMÁGENES</t>
  </si>
  <si>
    <r>
      <t xml:space="preserve">5.1.- </t>
    </r>
    <r>
      <rPr>
        <b/>
        <u/>
        <sz val="12"/>
        <rFont val="Swis721 BT"/>
        <family val="2"/>
      </rPr>
      <t>SECUENCIA FOTOGRAFICA</t>
    </r>
  </si>
  <si>
    <t>IMAGEN 01: ENCOFRADO DE ZAPATA DE ESTEIBO DE PUENTE A LA IZQUIERDA , A LA DERECHA SE APRECIA EL CORRECTO ARMADO DE ACERO ESTRUCTURAL Y ANCLAJES.</t>
  </si>
  <si>
    <t>IMAGEN 02:  A LA IZQUIERDA DE OBSERVA VERTIDO DE CONCRETO EN PUNTA DE ZAPATA, A LA DERECHA SE APRECIA EL VERTIDO DEL CONCRETO EN TACO ELEVADO DE ZAPATA DE ESTRIBO.</t>
  </si>
  <si>
    <t>IMAGEN 03: CURACION DE CONCRETO Y COLCOACION DE ACERO ESTRUTURAL PARA LA PANTALLA DEL ESTRIBO DERECHO.</t>
  </si>
  <si>
    <t>IMAGEN 05: A LA IZQUIERDA SE OBSERVA A LA INGENIERA RESIDENTE DE OBRA VERIFICANDO LOS NIVELES DE LA ESTRUCTURA. ALA DERECHA LA INGENIERIA RESIDENTE Y ASISTENTE TECNICO COORDINANDO LOS TRABAJOS PROGRAMADOS</t>
  </si>
  <si>
    <t>IMAGEN 06: ENCOFRADO DE LA SUPERESTRUCTURA DEL ESTRIBO DEL PUENTE A LA IZQUIERDA Y A LA DERECHA VERTIDO DE CONCRETO F´C=280 KG/CM2 EN PANTALLA Y CABEZA</t>
  </si>
  <si>
    <t>IMAGEN 07: A LA IZQUIERDA ELABORACION DE PROBETAS PARA LAS PRUEBAS DE ROTURA ESCENCIALES DE LA SUPERESTRUVTURA Y A LA DERECHA SE OBSERVA LA COLOCACION DE LOS GANCHOS PARA EL NEOPRENO Y REGLADO DE LA SUPERFICIE.</t>
  </si>
  <si>
    <t>IMAGEN 08: EN LAS IMÁGENES SE OBSERVA EL DESENCOFRADO  DE LA PANTALLA Y CABEZA DEL ESTRIBO MONOLITICO. CURADO DE CONCRETO.</t>
  </si>
  <si>
    <t>FORMATO FE - 04</t>
  </si>
  <si>
    <t>CUADRO DE RESUMEN GENERAL</t>
  </si>
  <si>
    <t>PROYECTO:</t>
  </si>
  <si>
    <t>EJECUTA:</t>
  </si>
  <si>
    <t>Municipalidad Provincial de Chincheros</t>
  </si>
  <si>
    <t xml:space="preserve">FECHA:  </t>
  </si>
  <si>
    <t>JULIO 2022</t>
  </si>
  <si>
    <t xml:space="preserve">MODALIDAD: </t>
  </si>
  <si>
    <t>Administración Directa</t>
  </si>
  <si>
    <t>DISTRITO:</t>
  </si>
  <si>
    <t xml:space="preserve">RESUMEN DE VALORIZACIONES </t>
  </si>
  <si>
    <t>PARTIDA</t>
  </si>
  <si>
    <t xml:space="preserve">DESCRIPCIÓN </t>
  </si>
  <si>
    <t>PRESUPUESTO INICIAL</t>
  </si>
  <si>
    <t>DEDUCTIVO</t>
  </si>
  <si>
    <t>PRESUP. ADICIONAL</t>
  </si>
  <si>
    <t>PRES. RESULTANTE</t>
  </si>
  <si>
    <t>AVANCES</t>
  </si>
  <si>
    <t>ACUMULADO ANTERIOR</t>
  </si>
  <si>
    <t>ACTUAL</t>
  </si>
  <si>
    <t>ACUMULADO</t>
  </si>
  <si>
    <t>SALDO</t>
  </si>
  <si>
    <t>Valorizado S/.</t>
  </si>
  <si>
    <t>RESPECTO AL EXPEDIENTE TÉCNICO</t>
  </si>
  <si>
    <t>PUENTE POMABAMBA</t>
  </si>
  <si>
    <t>COSTO DIRECTO DE OBRA</t>
  </si>
  <si>
    <t>PREUPUESTO TOTAL DE OBRA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</si>
</sst>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8">
    <numFmt numFmtId="43" formatCode="_-* #,##0.00_-;\-* #,##0.00_-;_-* &quot;-&quot;??_-;_-@_-"/>
    <numFmt numFmtId="164" formatCode="_ * #,##0.00_ ;_ * \-#,##0.00_ ;_ * &quot;-&quot;??_ ;_ @_ "/>
    <numFmt numFmtId="165" formatCode="_ &quot;S/.&quot;\ * #,##0.00_ ;_ &quot;S/.&quot;\ * \-#,##0.00_ ;_ &quot;S/.&quot;\ * &quot;-&quot;??_ ;_ @_ "/>
    <numFmt numFmtId="166" formatCode="dd\-mm\-yy;@"/>
    <numFmt numFmtId="167" formatCode="[$S/.-280A]\ #,##0.00"/>
    <numFmt numFmtId="168" formatCode="dd/mm/yyyy;@"/>
    <numFmt numFmtId="169" formatCode="_(* #,##0.00_);_(* \(#,##0.00\);_(* &quot;-&quot;??_);_(@_)"/>
    <numFmt numFmtId="170" formatCode="#,##0.0000"/>
  </numFmts>
  <fonts count="49" x14ac:knownFonts="1">
    <font>
      <sz val="11"/>
      <color theme="1"/>
      <name val="Calibri"/>
      <family val="2"/>
      <scheme val="minor"/>
    </font>
    <font>
      <sz val="8"/>
      <name val="Arial"/>
      <family val="2"/>
    </font>
    <font>
      <b/>
      <sz val="14"/>
      <name val="Arial"/>
      <family val="2"/>
    </font>
    <font>
      <sz val="10"/>
      <name val="Arial"/>
      <family val="2"/>
    </font>
    <font>
      <b/>
      <sz val="16"/>
      <name val="Arial"/>
      <family val="2"/>
    </font>
    <font>
      <b/>
      <sz val="11"/>
      <name val="Arial"/>
      <family val="2"/>
    </font>
    <font>
      <sz val="10"/>
      <color indexed="8"/>
      <name val="Arial"/>
      <family val="2"/>
    </font>
    <font>
      <b/>
      <sz val="14"/>
      <color theme="1"/>
      <name val="Arial"/>
      <family val="2"/>
    </font>
    <font>
      <b/>
      <sz val="11"/>
      <color theme="1"/>
      <name val="Arial"/>
      <family val="2"/>
    </font>
    <font>
      <sz val="12"/>
      <name val="Arial"/>
      <family val="2"/>
    </font>
    <font>
      <sz val="14"/>
      <name val="Arial"/>
      <family val="2"/>
    </font>
    <font>
      <b/>
      <sz val="10"/>
      <name val="Arial"/>
      <family val="2"/>
    </font>
    <font>
      <b/>
      <sz val="12"/>
      <name val="Arial"/>
      <family val="2"/>
    </font>
    <font>
      <b/>
      <u/>
      <sz val="12"/>
      <name val="Arial"/>
      <family val="2"/>
    </font>
    <font>
      <sz val="9"/>
      <name val="Arial"/>
      <family val="2"/>
    </font>
    <font>
      <sz val="12"/>
      <color rgb="FFC00000"/>
      <name val="Arial"/>
      <family val="2"/>
    </font>
    <font>
      <sz val="12"/>
      <color rgb="FFFF0000"/>
      <name val="Arial"/>
      <family val="2"/>
    </font>
    <font>
      <sz val="12"/>
      <color theme="3" tint="0.39997558519241921"/>
      <name val="Arial"/>
      <family val="2"/>
    </font>
    <font>
      <b/>
      <sz val="12"/>
      <color theme="3" tint="0.39997558519241921"/>
      <name val="Arial"/>
      <family val="2"/>
    </font>
    <font>
      <sz val="11"/>
      <name val="Arial"/>
      <family val="2"/>
    </font>
    <font>
      <sz val="10"/>
      <color indexed="8"/>
      <name val="ARIAL"/>
      <charset val="1"/>
    </font>
    <font>
      <b/>
      <sz val="12"/>
      <name val="Swis721 BT"/>
      <family val="2"/>
    </font>
    <font>
      <b/>
      <sz val="12"/>
      <color theme="1"/>
      <name val="Swis721 BT"/>
      <family val="2"/>
    </font>
    <font>
      <b/>
      <u/>
      <sz val="12"/>
      <color indexed="8"/>
      <name val="Swis721 BT"/>
      <family val="2"/>
    </font>
    <font>
      <b/>
      <sz val="12"/>
      <color indexed="8"/>
      <name val="Swis721 BT"/>
      <family val="2"/>
    </font>
    <font>
      <b/>
      <u/>
      <sz val="12"/>
      <color theme="1"/>
      <name val="Swis721 BT"/>
      <family val="2"/>
    </font>
    <font>
      <b/>
      <sz val="14"/>
      <color theme="1"/>
      <name val="Swis721 BT"/>
      <family val="2"/>
    </font>
    <font>
      <sz val="10"/>
      <name val="Trebuchet MS"/>
      <family val="2"/>
    </font>
    <font>
      <b/>
      <u/>
      <sz val="12"/>
      <name val="Swis721 BT"/>
      <family val="2"/>
    </font>
    <font>
      <sz val="10"/>
      <color indexed="8"/>
      <name val="Swis721 BT"/>
      <family val="2"/>
    </font>
    <font>
      <sz val="10"/>
      <color indexed="10"/>
      <name val="Arial"/>
      <family val="2"/>
    </font>
    <font>
      <sz val="10"/>
      <color rgb="FF00B050"/>
      <name val="Arial"/>
      <family val="2"/>
    </font>
    <font>
      <sz val="10"/>
      <color indexed="72"/>
      <name val="Arial"/>
      <family val="2"/>
    </font>
    <font>
      <sz val="10"/>
      <color indexed="48"/>
      <name val="Arial"/>
      <family val="2"/>
    </font>
    <font>
      <b/>
      <sz val="12"/>
      <color rgb="FFFF0000"/>
      <name val="Swis721 BT"/>
      <family val="2"/>
    </font>
    <font>
      <sz val="12"/>
      <color rgb="FFFF0000"/>
      <name val="Swis721 BT"/>
      <family val="2"/>
    </font>
    <font>
      <sz val="12"/>
      <name val="Swis721 BT"/>
      <family val="2"/>
    </font>
    <font>
      <b/>
      <sz val="12"/>
      <color theme="3" tint="0.39997558519241921"/>
      <name val="Swis721 BT"/>
      <family val="2"/>
    </font>
    <font>
      <b/>
      <sz val="12"/>
      <color rgb="FF0000FF"/>
      <name val="Swis721 BT"/>
      <family val="2"/>
    </font>
    <font>
      <sz val="12"/>
      <color rgb="FF222222"/>
      <name val="Verdana"/>
      <family val="2"/>
    </font>
    <font>
      <sz val="12"/>
      <color indexed="8"/>
      <name val="Arial"/>
      <family val="2"/>
    </font>
    <font>
      <b/>
      <sz val="10"/>
      <color theme="1"/>
      <name val="Arial"/>
      <family val="2"/>
    </font>
    <font>
      <sz val="10"/>
      <color theme="1"/>
      <name val="Arial"/>
      <family val="2"/>
    </font>
    <font>
      <b/>
      <u/>
      <sz val="10"/>
      <color theme="1"/>
      <name val="Arial"/>
      <family val="2"/>
    </font>
    <font>
      <b/>
      <sz val="10"/>
      <color indexed="8"/>
      <name val="ARIAL"/>
      <family val="2"/>
    </font>
    <font>
      <b/>
      <sz val="10"/>
      <color rgb="FF333333"/>
      <name val="Arial"/>
      <family val="2"/>
    </font>
    <font>
      <b/>
      <sz val="9"/>
      <name val="Arial"/>
      <family val="2"/>
    </font>
    <font>
      <b/>
      <sz val="9"/>
      <color indexed="8"/>
      <name val="Arial"/>
      <family val="2"/>
    </font>
    <font>
      <sz val="9"/>
      <color indexed="8"/>
      <name val="Arial"/>
      <family val="2"/>
    </font>
  </fonts>
  <fills count="10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9" tint="0.79998168889431442"/>
        <bgColor indexed="64"/>
      </patternFill>
    </fill>
  </fills>
  <borders count="6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</borders>
  <cellStyleXfs count="12">
    <xf numFmtId="0" fontId="0" fillId="0" borderId="0"/>
    <xf numFmtId="0" fontId="1" fillId="0" borderId="0">
      <alignment vertical="center"/>
    </xf>
    <xf numFmtId="0" fontId="3" fillId="0" borderId="0"/>
    <xf numFmtId="0" fontId="3" fillId="0" borderId="0"/>
    <xf numFmtId="164" fontId="3" fillId="0" borderId="0" applyFont="0" applyFill="0" applyBorder="0" applyAlignment="0" applyProtection="0"/>
    <xf numFmtId="0" fontId="6" fillId="0" borderId="0">
      <alignment vertical="top"/>
    </xf>
    <xf numFmtId="9" fontId="3" fillId="0" borderId="0" applyFont="0" applyFill="0" applyBorder="0" applyAlignment="0" applyProtection="0"/>
    <xf numFmtId="9" fontId="3" fillId="0" borderId="0" applyFont="0" applyFill="0" applyBorder="0" applyAlignment="0" applyProtection="0"/>
    <xf numFmtId="0" fontId="20" fillId="0" borderId="0">
      <alignment vertical="top"/>
    </xf>
    <xf numFmtId="0" fontId="27" fillId="0" borderId="0"/>
    <xf numFmtId="164" fontId="6" fillId="0" borderId="0" applyFont="0" applyFill="0" applyBorder="0" applyAlignment="0" applyProtection="0">
      <alignment vertical="top"/>
    </xf>
    <xf numFmtId="9" fontId="6" fillId="0" borderId="0" applyFont="0" applyFill="0" applyBorder="0" applyAlignment="0" applyProtection="0">
      <alignment vertical="top"/>
    </xf>
  </cellStyleXfs>
  <cellXfs count="484">
    <xf numFmtId="0" fontId="0" fillId="0" borderId="0" xfId="0"/>
    <xf numFmtId="0" fontId="3" fillId="0" borderId="0" xfId="2"/>
    <xf numFmtId="0" fontId="1" fillId="2" borderId="2" xfId="3" applyFont="1" applyFill="1" applyBorder="1"/>
    <xf numFmtId="0" fontId="1" fillId="2" borderId="0" xfId="3" applyFont="1" applyFill="1"/>
    <xf numFmtId="164" fontId="1" fillId="2" borderId="0" xfId="4" applyFont="1" applyFill="1" applyBorder="1"/>
    <xf numFmtId="0" fontId="1" fillId="2" borderId="3" xfId="3" applyFont="1" applyFill="1" applyBorder="1"/>
    <xf numFmtId="0" fontId="8" fillId="0" borderId="0" xfId="5" applyFont="1" applyAlignment="1">
      <alignment vertical="center" wrapText="1"/>
    </xf>
    <xf numFmtId="0" fontId="8" fillId="0" borderId="6" xfId="5" applyFont="1" applyBorder="1" applyAlignment="1">
      <alignment vertical="center" wrapText="1"/>
    </xf>
    <xf numFmtId="0" fontId="9" fillId="2" borderId="9" xfId="3" applyFont="1" applyFill="1" applyBorder="1" applyAlignment="1">
      <alignment vertical="center" wrapText="1"/>
    </xf>
    <xf numFmtId="4" fontId="11" fillId="2" borderId="2" xfId="3" applyNumberFormat="1" applyFont="1" applyFill="1" applyBorder="1" applyAlignment="1">
      <alignment horizontal="left" vertical="center"/>
    </xf>
    <xf numFmtId="0" fontId="11" fillId="2" borderId="0" xfId="3" applyFont="1" applyFill="1" applyAlignment="1">
      <alignment horizontal="left" vertical="center"/>
    </xf>
    <xf numFmtId="0" fontId="3" fillId="2" borderId="0" xfId="3" applyFill="1" applyAlignment="1">
      <alignment horizontal="center" vertical="center" wrapText="1"/>
    </xf>
    <xf numFmtId="0" fontId="3" fillId="2" borderId="0" xfId="3" applyFill="1" applyAlignment="1">
      <alignment vertical="center" wrapText="1"/>
    </xf>
    <xf numFmtId="0" fontId="3" fillId="2" borderId="0" xfId="3" applyFill="1" applyAlignment="1">
      <alignment vertical="center"/>
    </xf>
    <xf numFmtId="0" fontId="11" fillId="3" borderId="11" xfId="3" applyFont="1" applyFill="1" applyBorder="1" applyAlignment="1">
      <alignment horizontal="center" vertical="center"/>
    </xf>
    <xf numFmtId="0" fontId="14" fillId="2" borderId="0" xfId="3" applyFont="1" applyFill="1" applyAlignment="1">
      <alignment vertical="center"/>
    </xf>
    <xf numFmtId="0" fontId="11" fillId="3" borderId="12" xfId="3" applyFont="1" applyFill="1" applyBorder="1" applyAlignment="1">
      <alignment horizontal="center" vertical="center"/>
    </xf>
    <xf numFmtId="0" fontId="11" fillId="3" borderId="13" xfId="3" applyFont="1" applyFill="1" applyBorder="1" applyAlignment="1">
      <alignment horizontal="center" vertical="center"/>
    </xf>
    <xf numFmtId="0" fontId="11" fillId="3" borderId="14" xfId="3" applyFont="1" applyFill="1" applyBorder="1" applyAlignment="1">
      <alignment horizontal="center" vertical="center"/>
    </xf>
    <xf numFmtId="0" fontId="11" fillId="3" borderId="15" xfId="3" applyFont="1" applyFill="1" applyBorder="1" applyAlignment="1">
      <alignment horizontal="center" vertical="center"/>
    </xf>
    <xf numFmtId="0" fontId="11" fillId="3" borderId="15" xfId="3" quotePrefix="1" applyFont="1" applyFill="1" applyBorder="1" applyAlignment="1">
      <alignment horizontal="center" vertical="center"/>
    </xf>
    <xf numFmtId="0" fontId="11" fillId="3" borderId="16" xfId="3" applyFont="1" applyFill="1" applyBorder="1" applyAlignment="1">
      <alignment horizontal="center" vertical="center"/>
    </xf>
    <xf numFmtId="0" fontId="11" fillId="3" borderId="17" xfId="3" applyFont="1" applyFill="1" applyBorder="1" applyAlignment="1">
      <alignment horizontal="center" vertical="center"/>
    </xf>
    <xf numFmtId="0" fontId="11" fillId="3" borderId="18" xfId="3" applyFont="1" applyFill="1" applyBorder="1" applyAlignment="1">
      <alignment horizontal="center" vertical="center"/>
    </xf>
    <xf numFmtId="0" fontId="11" fillId="3" borderId="1" xfId="3" applyFont="1" applyFill="1" applyBorder="1" applyAlignment="1">
      <alignment horizontal="center" vertical="center"/>
    </xf>
    <xf numFmtId="0" fontId="11" fillId="3" borderId="1" xfId="3" quotePrefix="1" applyFont="1" applyFill="1" applyBorder="1" applyAlignment="1">
      <alignment horizontal="center" vertical="center"/>
    </xf>
    <xf numFmtId="0" fontId="11" fillId="3" borderId="5" xfId="3" applyFont="1" applyFill="1" applyBorder="1" applyAlignment="1">
      <alignment horizontal="center" vertical="center"/>
    </xf>
    <xf numFmtId="0" fontId="11" fillId="3" borderId="19" xfId="3" applyFont="1" applyFill="1" applyBorder="1" applyAlignment="1">
      <alignment horizontal="center" vertical="center"/>
    </xf>
    <xf numFmtId="0" fontId="11" fillId="3" borderId="20" xfId="3" applyFont="1" applyFill="1" applyBorder="1" applyAlignment="1">
      <alignment horizontal="center" vertical="center"/>
    </xf>
    <xf numFmtId="0" fontId="11" fillId="3" borderId="21" xfId="3" applyFont="1" applyFill="1" applyBorder="1" applyAlignment="1">
      <alignment horizontal="center" vertical="center"/>
    </xf>
    <xf numFmtId="0" fontId="15" fillId="2" borderId="4" xfId="3" applyFont="1" applyFill="1" applyBorder="1" applyAlignment="1">
      <alignment horizontal="left" vertical="center"/>
    </xf>
    <xf numFmtId="4" fontId="9" fillId="2" borderId="1" xfId="6" applyNumberFormat="1" applyFont="1" applyFill="1" applyBorder="1" applyAlignment="1">
      <alignment horizontal="right" vertical="center"/>
    </xf>
    <xf numFmtId="2" fontId="9" fillId="2" borderId="1" xfId="3" applyNumberFormat="1" applyFont="1" applyFill="1" applyBorder="1" applyAlignment="1">
      <alignment horizontal="right" vertical="center"/>
    </xf>
    <xf numFmtId="10" fontId="9" fillId="2" borderId="1" xfId="6" applyNumberFormat="1" applyFont="1" applyFill="1" applyBorder="1" applyAlignment="1">
      <alignment horizontal="right" vertical="center"/>
    </xf>
    <xf numFmtId="10" fontId="9" fillId="2" borderId="19" xfId="6" applyNumberFormat="1" applyFont="1" applyFill="1" applyBorder="1" applyAlignment="1">
      <alignment horizontal="right" vertical="center"/>
    </xf>
    <xf numFmtId="17" fontId="15" fillId="2" borderId="4" xfId="1" applyNumberFormat="1" applyFont="1" applyFill="1" applyBorder="1" applyAlignment="1">
      <alignment horizontal="left" vertical="center"/>
    </xf>
    <xf numFmtId="4" fontId="9" fillId="2" borderId="1" xfId="3" applyNumberFormat="1" applyFont="1" applyFill="1" applyBorder="1" applyAlignment="1">
      <alignment vertical="center"/>
    </xf>
    <xf numFmtId="10" fontId="9" fillId="2" borderId="1" xfId="7" applyNumberFormat="1" applyFont="1" applyFill="1" applyBorder="1" applyAlignment="1">
      <alignment vertical="center"/>
    </xf>
    <xf numFmtId="10" fontId="9" fillId="2" borderId="19" xfId="3" applyNumberFormat="1" applyFont="1" applyFill="1" applyBorder="1" applyAlignment="1">
      <alignment vertical="center"/>
    </xf>
    <xf numFmtId="49" fontId="9" fillId="2" borderId="4" xfId="1" applyNumberFormat="1" applyFont="1" applyFill="1" applyBorder="1" applyAlignment="1">
      <alignment horizontal="left" vertical="center"/>
    </xf>
    <xf numFmtId="4" fontId="9" fillId="2" borderId="1" xfId="3" applyNumberFormat="1" applyFont="1" applyFill="1" applyBorder="1" applyAlignment="1">
      <alignment horizontal="right" vertical="center"/>
    </xf>
    <xf numFmtId="10" fontId="9" fillId="2" borderId="19" xfId="7" applyNumberFormat="1" applyFont="1" applyFill="1" applyBorder="1" applyAlignment="1">
      <alignment vertical="center"/>
    </xf>
    <xf numFmtId="15" fontId="1" fillId="2" borderId="2" xfId="3" applyNumberFormat="1" applyFont="1" applyFill="1" applyBorder="1" applyAlignment="1">
      <alignment horizontal="center"/>
    </xf>
    <xf numFmtId="0" fontId="9" fillId="0" borderId="4" xfId="2" applyFont="1" applyBorder="1" applyAlignment="1">
      <alignment horizontal="left"/>
    </xf>
    <xf numFmtId="4" fontId="9" fillId="0" borderId="1" xfId="2" applyNumberFormat="1" applyFont="1" applyBorder="1"/>
    <xf numFmtId="4" fontId="9" fillId="0" borderId="1" xfId="3" applyNumberFormat="1" applyFont="1" applyBorder="1" applyAlignment="1">
      <alignment vertical="center"/>
    </xf>
    <xf numFmtId="10" fontId="9" fillId="0" borderId="1" xfId="7" applyNumberFormat="1" applyFont="1" applyFill="1" applyBorder="1" applyAlignment="1">
      <alignment vertical="center"/>
    </xf>
    <xf numFmtId="10" fontId="9" fillId="0" borderId="19" xfId="3" applyNumberFormat="1" applyFont="1" applyBorder="1" applyAlignment="1">
      <alignment vertical="center"/>
    </xf>
    <xf numFmtId="0" fontId="16" fillId="0" borderId="4" xfId="2" applyFont="1" applyBorder="1" applyAlignment="1">
      <alignment horizontal="left"/>
    </xf>
    <xf numFmtId="4" fontId="16" fillId="2" borderId="1" xfId="3" applyNumberFormat="1" applyFont="1" applyFill="1" applyBorder="1" applyAlignment="1">
      <alignment horizontal="right" vertical="center"/>
    </xf>
    <xf numFmtId="4" fontId="16" fillId="0" borderId="1" xfId="2" applyNumberFormat="1" applyFont="1" applyBorder="1"/>
    <xf numFmtId="10" fontId="16" fillId="2" borderId="1" xfId="7" applyNumberFormat="1" applyFont="1" applyFill="1" applyBorder="1" applyAlignment="1">
      <alignment vertical="center"/>
    </xf>
    <xf numFmtId="10" fontId="16" fillId="2" borderId="19" xfId="7" applyNumberFormat="1" applyFont="1" applyFill="1" applyBorder="1" applyAlignment="1">
      <alignment vertical="center"/>
    </xf>
    <xf numFmtId="0" fontId="17" fillId="0" borderId="4" xfId="2" applyFont="1" applyBorder="1" applyAlignment="1">
      <alignment horizontal="left"/>
    </xf>
    <xf numFmtId="4" fontId="18" fillId="0" borderId="1" xfId="3" applyNumberFormat="1" applyFont="1" applyBorder="1" applyAlignment="1">
      <alignment vertical="center"/>
    </xf>
    <xf numFmtId="10" fontId="18" fillId="0" borderId="1" xfId="7" applyNumberFormat="1" applyFont="1" applyFill="1" applyBorder="1" applyAlignment="1">
      <alignment vertical="center"/>
    </xf>
    <xf numFmtId="10" fontId="18" fillId="0" borderId="19" xfId="3" applyNumberFormat="1" applyFont="1" applyBorder="1" applyAlignment="1">
      <alignment vertical="center"/>
    </xf>
    <xf numFmtId="0" fontId="5" fillId="2" borderId="22" xfId="3" applyFont="1" applyFill="1" applyBorder="1" applyAlignment="1">
      <alignment horizontal="left" vertical="center"/>
    </xf>
    <xf numFmtId="4" fontId="12" fillId="2" borderId="23" xfId="3" applyNumberFormat="1" applyFont="1" applyFill="1" applyBorder="1" applyAlignment="1">
      <alignment horizontal="right" vertical="center"/>
    </xf>
    <xf numFmtId="0" fontId="19" fillId="2" borderId="24" xfId="3" applyFont="1" applyFill="1" applyBorder="1" applyAlignment="1">
      <alignment vertical="center"/>
    </xf>
    <xf numFmtId="10" fontId="5" fillId="2" borderId="23" xfId="7" applyNumberFormat="1" applyFont="1" applyFill="1" applyBorder="1" applyAlignment="1">
      <alignment vertical="center"/>
    </xf>
    <xf numFmtId="10" fontId="5" fillId="2" borderId="25" xfId="3" applyNumberFormat="1" applyFont="1" applyFill="1" applyBorder="1" applyAlignment="1">
      <alignment vertical="center"/>
    </xf>
    <xf numFmtId="0" fontId="12" fillId="2" borderId="22" xfId="3" applyFont="1" applyFill="1" applyBorder="1" applyAlignment="1">
      <alignment horizontal="left" vertical="center"/>
    </xf>
    <xf numFmtId="4" fontId="12" fillId="2" borderId="26" xfId="3" applyNumberFormat="1" applyFont="1" applyFill="1" applyBorder="1" applyAlignment="1">
      <alignment vertical="center"/>
    </xf>
    <xf numFmtId="4" fontId="9" fillId="2" borderId="23" xfId="3" applyNumberFormat="1" applyFont="1" applyFill="1" applyBorder="1" applyAlignment="1">
      <alignment vertical="center"/>
    </xf>
    <xf numFmtId="10" fontId="9" fillId="2" borderId="24" xfId="7" applyNumberFormat="1" applyFont="1" applyFill="1" applyBorder="1" applyAlignment="1">
      <alignment vertical="center"/>
    </xf>
    <xf numFmtId="10" fontId="9" fillId="2" borderId="27" xfId="3" applyNumberFormat="1" applyFont="1" applyFill="1" applyBorder="1" applyAlignment="1">
      <alignment vertical="center"/>
    </xf>
    <xf numFmtId="0" fontId="11" fillId="2" borderId="22" xfId="1" applyFont="1" applyFill="1" applyBorder="1" applyAlignment="1">
      <alignment vertical="center" wrapText="1"/>
    </xf>
    <xf numFmtId="39" fontId="5" fillId="2" borderId="23" xfId="3" applyNumberFormat="1" applyFont="1" applyFill="1" applyBorder="1" applyAlignment="1">
      <alignment vertical="center"/>
    </xf>
    <xf numFmtId="4" fontId="5" fillId="2" borderId="23" xfId="3" applyNumberFormat="1" applyFont="1" applyFill="1" applyBorder="1" applyAlignment="1">
      <alignment vertical="center"/>
    </xf>
    <xf numFmtId="10" fontId="5" fillId="2" borderId="23" xfId="3" applyNumberFormat="1" applyFont="1" applyFill="1" applyBorder="1" applyAlignment="1">
      <alignment vertical="center"/>
    </xf>
    <xf numFmtId="10" fontId="5" fillId="2" borderId="27" xfId="3" applyNumberFormat="1" applyFont="1" applyFill="1" applyBorder="1" applyAlignment="1">
      <alignment vertical="center"/>
    </xf>
    <xf numFmtId="0" fontId="5" fillId="2" borderId="23" xfId="3" applyFont="1" applyFill="1" applyBorder="1" applyAlignment="1">
      <alignment vertical="center"/>
    </xf>
    <xf numFmtId="43" fontId="3" fillId="0" borderId="0" xfId="2" applyNumberFormat="1"/>
    <xf numFmtId="0" fontId="21" fillId="2" borderId="0" xfId="8" applyFont="1" applyFill="1" applyAlignment="1">
      <alignment horizontal="center" vertical="center"/>
    </xf>
    <xf numFmtId="0" fontId="22" fillId="2" borderId="0" xfId="8" applyFont="1" applyFill="1" applyAlignment="1">
      <alignment horizontal="center" vertical="center"/>
    </xf>
    <xf numFmtId="0" fontId="21" fillId="0" borderId="0" xfId="8" applyFont="1" applyAlignment="1">
      <alignment horizontal="center" vertical="center"/>
    </xf>
    <xf numFmtId="0" fontId="21" fillId="2" borderId="0" xfId="8" applyFont="1" applyFill="1" applyAlignment="1">
      <alignment vertical="center"/>
    </xf>
    <xf numFmtId="0" fontId="21" fillId="2" borderId="0" xfId="8" applyFont="1" applyFill="1" applyAlignment="1">
      <alignment horizontal="left" vertical="center"/>
    </xf>
    <xf numFmtId="0" fontId="25" fillId="2" borderId="0" xfId="8" applyFont="1" applyFill="1" applyAlignment="1">
      <alignment horizontal="left" vertical="center"/>
    </xf>
    <xf numFmtId="0" fontId="21" fillId="0" borderId="0" xfId="8" applyFont="1" applyAlignment="1">
      <alignment horizontal="left" vertical="center"/>
    </xf>
    <xf numFmtId="0" fontId="22" fillId="0" borderId="0" xfId="8" applyFont="1" applyAlignment="1">
      <alignment horizontal="left" vertical="center"/>
    </xf>
    <xf numFmtId="4" fontId="21" fillId="0" borderId="0" xfId="8" applyNumberFormat="1" applyFont="1" applyAlignment="1">
      <alignment horizontal="right" vertical="center"/>
    </xf>
    <xf numFmtId="0" fontId="21" fillId="0" borderId="0" xfId="8" applyFont="1" applyAlignment="1">
      <alignment vertical="center"/>
    </xf>
    <xf numFmtId="0" fontId="21" fillId="0" borderId="0" xfId="8" applyFont="1" applyAlignment="1">
      <alignment horizontal="right" vertical="center"/>
    </xf>
    <xf numFmtId="0" fontId="21" fillId="0" borderId="0" xfId="8" applyFont="1" applyAlignment="1"/>
    <xf numFmtId="4" fontId="21" fillId="0" borderId="0" xfId="8" applyNumberFormat="1" applyFont="1" applyAlignment="1"/>
    <xf numFmtId="167" fontId="21" fillId="0" borderId="0" xfId="8" applyNumberFormat="1" applyFont="1" applyAlignment="1">
      <alignment horizontal="center" vertical="center"/>
    </xf>
    <xf numFmtId="49" fontId="21" fillId="0" borderId="0" xfId="8" quotePrefix="1" applyNumberFormat="1" applyFont="1" applyAlignment="1">
      <alignment horizontal="center" vertical="center"/>
    </xf>
    <xf numFmtId="164" fontId="21" fillId="0" borderId="0" xfId="10" applyFont="1" applyAlignment="1">
      <alignment horizontal="center" vertical="center"/>
    </xf>
    <xf numFmtId="0" fontId="21" fillId="4" borderId="0" xfId="8" applyFont="1" applyFill="1" applyAlignment="1">
      <alignment horizontal="center" vertical="center"/>
    </xf>
    <xf numFmtId="14" fontId="21" fillId="0" borderId="0" xfId="8" applyNumberFormat="1" applyFont="1" applyAlignment="1">
      <alignment horizontal="center" vertical="center"/>
    </xf>
    <xf numFmtId="168" fontId="21" fillId="0" borderId="0" xfId="8" applyNumberFormat="1" applyFont="1" applyAlignment="1">
      <alignment horizontal="center" vertical="center"/>
    </xf>
    <xf numFmtId="49" fontId="21" fillId="2" borderId="0" xfId="8" applyNumberFormat="1" applyFont="1" applyFill="1" applyAlignment="1">
      <alignment horizontal="center" vertical="center"/>
    </xf>
    <xf numFmtId="4" fontId="21" fillId="2" borderId="0" xfId="8" applyNumberFormat="1" applyFont="1" applyFill="1" applyAlignment="1">
      <alignment horizontal="center" vertical="center"/>
    </xf>
    <xf numFmtId="2" fontId="21" fillId="0" borderId="0" xfId="8" applyNumberFormat="1" applyFont="1" applyAlignment="1">
      <alignment horizontal="center" vertical="center"/>
    </xf>
    <xf numFmtId="0" fontId="21" fillId="0" borderId="0" xfId="8" applyFont="1" applyAlignment="1">
      <alignment horizontal="center" vertical="center" wrapText="1"/>
    </xf>
    <xf numFmtId="0" fontId="29" fillId="0" borderId="0" xfId="8" applyFont="1">
      <alignment vertical="top"/>
    </xf>
    <xf numFmtId="0" fontId="3" fillId="0" borderId="36" xfId="8" applyFont="1" applyBorder="1" applyAlignment="1" applyProtection="1">
      <alignment horizontal="left" vertical="center"/>
      <protection locked="0"/>
    </xf>
    <xf numFmtId="0" fontId="3" fillId="0" borderId="37" xfId="8" applyFont="1" applyBorder="1" applyAlignment="1" applyProtection="1">
      <alignment horizontal="left" vertical="center"/>
      <protection locked="0"/>
    </xf>
    <xf numFmtId="0" fontId="3" fillId="0" borderId="38" xfId="8" applyFont="1" applyBorder="1" applyAlignment="1" applyProtection="1">
      <alignment horizontal="left" vertical="center"/>
      <protection locked="0"/>
    </xf>
    <xf numFmtId="0" fontId="32" fillId="0" borderId="5" xfId="8" applyFont="1" applyBorder="1" applyAlignment="1" applyProtection="1">
      <alignment horizontal="left" vertical="center"/>
      <protection locked="0"/>
    </xf>
    <xf numFmtId="0" fontId="32" fillId="0" borderId="9" xfId="8" applyFont="1" applyBorder="1" applyAlignment="1" applyProtection="1">
      <alignment horizontal="left" vertical="center"/>
      <protection locked="0"/>
    </xf>
    <xf numFmtId="0" fontId="32" fillId="0" borderId="10" xfId="8" applyFont="1" applyBorder="1" applyAlignment="1" applyProtection="1">
      <alignment horizontal="left" vertical="center"/>
      <protection locked="0"/>
    </xf>
    <xf numFmtId="2" fontId="3" fillId="0" borderId="5" xfId="8" applyNumberFormat="1" applyFont="1" applyBorder="1" applyAlignment="1" applyProtection="1">
      <alignment horizontal="center" vertical="center"/>
      <protection locked="0"/>
    </xf>
    <xf numFmtId="2" fontId="3" fillId="0" borderId="9" xfId="8" applyNumberFormat="1" applyFont="1" applyBorder="1" applyAlignment="1" applyProtection="1">
      <alignment horizontal="center" vertical="center"/>
      <protection locked="0"/>
    </xf>
    <xf numFmtId="2" fontId="3" fillId="0" borderId="10" xfId="8" applyNumberFormat="1" applyFont="1" applyBorder="1" applyAlignment="1" applyProtection="1">
      <alignment horizontal="center" vertical="center"/>
      <protection locked="0"/>
    </xf>
    <xf numFmtId="0" fontId="3" fillId="0" borderId="28" xfId="8" applyFont="1" applyBorder="1" applyAlignment="1" applyProtection="1">
      <alignment horizontal="left" vertical="center"/>
      <protection locked="0"/>
    </xf>
    <xf numFmtId="0" fontId="3" fillId="0" borderId="29" xfId="8" applyFont="1" applyBorder="1" applyAlignment="1" applyProtection="1">
      <alignment horizontal="left" vertical="center"/>
      <protection locked="0"/>
    </xf>
    <xf numFmtId="0" fontId="3" fillId="0" borderId="30" xfId="8" applyFont="1" applyBorder="1" applyAlignment="1" applyProtection="1">
      <alignment horizontal="left" vertical="center"/>
      <protection locked="0"/>
    </xf>
    <xf numFmtId="0" fontId="3" fillId="0" borderId="12" xfId="8" applyFont="1" applyBorder="1" applyAlignment="1" applyProtection="1">
      <alignment horizontal="left" vertical="center"/>
      <protection locked="0"/>
    </xf>
    <xf numFmtId="0" fontId="3" fillId="0" borderId="45" xfId="8" applyFont="1" applyBorder="1" applyAlignment="1" applyProtection="1">
      <alignment horizontal="left" vertical="center"/>
      <protection locked="0"/>
    </xf>
    <xf numFmtId="0" fontId="3" fillId="0" borderId="44" xfId="8" applyFont="1" applyBorder="1" applyAlignment="1" applyProtection="1">
      <alignment horizontal="left" vertical="center"/>
      <protection locked="0"/>
    </xf>
    <xf numFmtId="0" fontId="3" fillId="0" borderId="13" xfId="8" applyFont="1" applyBorder="1" applyAlignment="1" applyProtection="1">
      <alignment horizontal="left" vertical="center"/>
      <protection locked="0"/>
    </xf>
    <xf numFmtId="0" fontId="30" fillId="0" borderId="5" xfId="8" applyFont="1" applyBorder="1" applyAlignment="1" applyProtection="1">
      <alignment vertical="center"/>
      <protection locked="0"/>
    </xf>
    <xf numFmtId="0" fontId="30" fillId="0" borderId="9" xfId="8" applyFont="1" applyBorder="1" applyAlignment="1" applyProtection="1">
      <alignment vertical="center"/>
      <protection locked="0"/>
    </xf>
    <xf numFmtId="0" fontId="30" fillId="0" borderId="10" xfId="8" applyFont="1" applyBorder="1" applyAlignment="1" applyProtection="1">
      <alignment vertical="center"/>
      <protection locked="0"/>
    </xf>
    <xf numFmtId="0" fontId="32" fillId="0" borderId="9" xfId="8" applyFont="1" applyBorder="1" applyAlignment="1" applyProtection="1">
      <alignment vertical="center"/>
      <protection locked="0"/>
    </xf>
    <xf numFmtId="0" fontId="30" fillId="0" borderId="20" xfId="8" applyFont="1" applyBorder="1" applyAlignment="1" applyProtection="1">
      <alignment horizontal="left" vertical="center"/>
      <protection locked="0"/>
    </xf>
    <xf numFmtId="0" fontId="21" fillId="0" borderId="6" xfId="8" applyFont="1" applyBorder="1" applyAlignment="1">
      <alignment horizontal="center" vertical="center"/>
    </xf>
    <xf numFmtId="0" fontId="3" fillId="0" borderId="0" xfId="8" applyFont="1" applyAlignment="1" applyProtection="1">
      <alignment horizontal="left" vertical="center"/>
      <protection locked="0"/>
    </xf>
    <xf numFmtId="0" fontId="32" fillId="0" borderId="0" xfId="8" applyFont="1" applyAlignment="1" applyProtection="1">
      <alignment horizontal="left" vertical="center"/>
      <protection locked="0"/>
    </xf>
    <xf numFmtId="0" fontId="3" fillId="0" borderId="0" xfId="8" applyFont="1" applyAlignment="1" applyProtection="1">
      <alignment horizontal="center" vertical="center"/>
      <protection locked="0"/>
    </xf>
    <xf numFmtId="2" fontId="3" fillId="0" borderId="0" xfId="8" applyNumberFormat="1" applyFont="1" applyAlignment="1" applyProtection="1">
      <alignment horizontal="center" vertical="center"/>
      <protection locked="0"/>
    </xf>
    <xf numFmtId="0" fontId="28" fillId="0" borderId="0" xfId="8" applyFont="1" applyAlignment="1">
      <alignment vertical="center"/>
    </xf>
    <xf numFmtId="169" fontId="21" fillId="2" borderId="0" xfId="8" applyNumberFormat="1" applyFont="1" applyFill="1" applyAlignment="1">
      <alignment horizontal="center" vertical="center"/>
    </xf>
    <xf numFmtId="0" fontId="21" fillId="0" borderId="0" xfId="8" applyFont="1" applyAlignment="1">
      <alignment horizontal="center"/>
    </xf>
    <xf numFmtId="169" fontId="21" fillId="0" borderId="0" xfId="8" applyNumberFormat="1" applyFont="1" applyAlignment="1">
      <alignment horizontal="center" vertical="center"/>
    </xf>
    <xf numFmtId="169" fontId="21" fillId="4" borderId="0" xfId="8" applyNumberFormat="1" applyFont="1" applyFill="1" applyAlignment="1">
      <alignment horizontal="center" vertical="center"/>
    </xf>
    <xf numFmtId="4" fontId="21" fillId="4" borderId="0" xfId="8" applyNumberFormat="1" applyFont="1" applyFill="1" applyAlignment="1">
      <alignment horizontal="center" vertical="center"/>
    </xf>
    <xf numFmtId="10" fontId="21" fillId="4" borderId="0" xfId="8" applyNumberFormat="1" applyFont="1" applyFill="1" applyAlignment="1">
      <alignment horizontal="center" vertical="center"/>
    </xf>
    <xf numFmtId="4" fontId="21" fillId="0" borderId="0" xfId="8" applyNumberFormat="1" applyFont="1" applyAlignment="1">
      <alignment horizontal="center" vertical="center"/>
    </xf>
    <xf numFmtId="10" fontId="21" fillId="0" borderId="0" xfId="8" applyNumberFormat="1" applyFont="1" applyAlignment="1">
      <alignment horizontal="center" vertical="center"/>
    </xf>
    <xf numFmtId="170" fontId="21" fillId="0" borderId="0" xfId="8" applyNumberFormat="1" applyFont="1" applyAlignment="1">
      <alignment horizontal="center" vertical="center"/>
    </xf>
    <xf numFmtId="4" fontId="38" fillId="4" borderId="0" xfId="8" applyNumberFormat="1" applyFont="1" applyFill="1" applyAlignment="1">
      <alignment horizontal="center" vertical="center"/>
    </xf>
    <xf numFmtId="10" fontId="38" fillId="4" borderId="0" xfId="8" applyNumberFormat="1" applyFont="1" applyFill="1" applyAlignment="1">
      <alignment horizontal="center" vertical="center"/>
    </xf>
    <xf numFmtId="4" fontId="39" fillId="6" borderId="0" xfId="8" applyNumberFormat="1" applyFont="1" applyFill="1" applyAlignment="1">
      <alignment horizontal="right" vertical="center" wrapText="1"/>
    </xf>
    <xf numFmtId="3" fontId="39" fillId="6" borderId="0" xfId="8" applyNumberFormat="1" applyFont="1" applyFill="1" applyAlignment="1">
      <alignment horizontal="right" vertical="center" wrapText="1"/>
    </xf>
    <xf numFmtId="0" fontId="21" fillId="2" borderId="0" xfId="8" applyFont="1" applyFill="1" applyAlignment="1"/>
    <xf numFmtId="0" fontId="19" fillId="7" borderId="0" xfId="9" applyFont="1" applyFill="1"/>
    <xf numFmtId="4" fontId="19" fillId="7" borderId="0" xfId="9" applyNumberFormat="1" applyFont="1" applyFill="1"/>
    <xf numFmtId="0" fontId="21" fillId="2" borderId="0" xfId="8" applyFont="1" applyFill="1" applyAlignment="1">
      <alignment vertical="justify" wrapText="1"/>
    </xf>
    <xf numFmtId="0" fontId="21" fillId="0" borderId="0" xfId="8" applyFont="1" applyAlignment="1">
      <alignment vertical="center" wrapText="1"/>
    </xf>
    <xf numFmtId="0" fontId="21" fillId="2" borderId="0" xfId="8" applyFont="1" applyFill="1">
      <alignment vertical="top"/>
    </xf>
    <xf numFmtId="0" fontId="21" fillId="0" borderId="0" xfId="8" applyFont="1">
      <alignment vertical="top"/>
    </xf>
    <xf numFmtId="49" fontId="21" fillId="0" borderId="0" xfId="8" applyNumberFormat="1" applyFont="1" applyAlignment="1">
      <alignment horizontal="center" vertical="center" wrapText="1"/>
    </xf>
    <xf numFmtId="49" fontId="21" fillId="0" borderId="0" xfId="8" applyNumberFormat="1" applyFont="1" applyAlignment="1">
      <alignment horizontal="center" vertical="center"/>
    </xf>
    <xf numFmtId="0" fontId="21" fillId="0" borderId="0" xfId="8" applyFont="1" applyAlignment="1">
      <alignment horizontal="left" vertical="center" wrapText="1"/>
    </xf>
    <xf numFmtId="0" fontId="21" fillId="0" borderId="43" xfId="8" applyFont="1" applyBorder="1" applyAlignment="1">
      <alignment horizontal="center" vertical="center"/>
    </xf>
    <xf numFmtId="0" fontId="21" fillId="0" borderId="44" xfId="8" applyFont="1" applyBorder="1" applyAlignment="1">
      <alignment horizontal="center" vertical="center"/>
    </xf>
    <xf numFmtId="0" fontId="21" fillId="0" borderId="44" xfId="8" applyFont="1" applyBorder="1" applyAlignment="1">
      <alignment horizontal="left" vertical="center" wrapText="1"/>
    </xf>
    <xf numFmtId="0" fontId="21" fillId="0" borderId="14" xfId="8" applyFont="1" applyBorder="1" applyAlignment="1">
      <alignment horizontal="left" vertical="center" wrapText="1"/>
    </xf>
    <xf numFmtId="0" fontId="21" fillId="0" borderId="2" xfId="8" applyFont="1" applyBorder="1" applyAlignment="1">
      <alignment horizontal="center" vertical="center"/>
    </xf>
    <xf numFmtId="0" fontId="20" fillId="0" borderId="0" xfId="8">
      <alignment vertical="top"/>
    </xf>
    <xf numFmtId="0" fontId="21" fillId="0" borderId="3" xfId="8" applyFont="1" applyBorder="1" applyAlignment="1">
      <alignment horizontal="left" vertical="center" wrapText="1"/>
    </xf>
    <xf numFmtId="0" fontId="21" fillId="0" borderId="52" xfId="8" applyFont="1" applyBorder="1" applyAlignment="1">
      <alignment horizontal="center" vertical="center"/>
    </xf>
    <xf numFmtId="0" fontId="21" fillId="0" borderId="24" xfId="8" applyFont="1" applyBorder="1" applyAlignment="1">
      <alignment horizontal="center" vertical="center"/>
    </xf>
    <xf numFmtId="0" fontId="21" fillId="0" borderId="24" xfId="8" applyFont="1" applyBorder="1" applyAlignment="1">
      <alignment horizontal="left" vertical="center" wrapText="1"/>
    </xf>
    <xf numFmtId="0" fontId="21" fillId="0" borderId="25" xfId="8" applyFont="1" applyBorder="1" applyAlignment="1">
      <alignment horizontal="left" vertical="center" wrapText="1"/>
    </xf>
    <xf numFmtId="0" fontId="21" fillId="0" borderId="44" xfId="8" applyFont="1" applyBorder="1" applyAlignment="1">
      <alignment horizontal="left" vertical="center"/>
    </xf>
    <xf numFmtId="0" fontId="6" fillId="0" borderId="0" xfId="5">
      <alignment vertical="top"/>
    </xf>
    <xf numFmtId="0" fontId="40" fillId="0" borderId="0" xfId="5" applyFont="1">
      <alignment vertical="top"/>
    </xf>
    <xf numFmtId="0" fontId="41" fillId="0" borderId="0" xfId="5" applyFont="1" applyAlignment="1"/>
    <xf numFmtId="4" fontId="42" fillId="0" borderId="0" xfId="5" applyNumberFormat="1" applyFont="1" applyAlignment="1"/>
    <xf numFmtId="0" fontId="42" fillId="0" borderId="0" xfId="5" applyFont="1" applyAlignment="1"/>
    <xf numFmtId="0" fontId="6" fillId="0" borderId="0" xfId="5" applyAlignment="1"/>
    <xf numFmtId="0" fontId="11" fillId="0" borderId="0" xfId="5" applyFont="1" applyAlignment="1">
      <alignment horizontal="center"/>
    </xf>
    <xf numFmtId="4" fontId="11" fillId="0" borderId="0" xfId="5" applyNumberFormat="1" applyFont="1" applyAlignment="1"/>
    <xf numFmtId="0" fontId="41" fillId="0" borderId="0" xfId="5" applyFont="1" applyAlignment="1">
      <alignment vertical="center" wrapText="1"/>
    </xf>
    <xf numFmtId="0" fontId="40" fillId="0" borderId="0" xfId="5" applyFont="1" applyAlignment="1"/>
    <xf numFmtId="0" fontId="3" fillId="0" borderId="0" xfId="5" applyFont="1" applyAlignment="1">
      <alignment horizontal="left"/>
    </xf>
    <xf numFmtId="0" fontId="3" fillId="0" borderId="0" xfId="5" applyFont="1" applyAlignment="1"/>
    <xf numFmtId="0" fontId="11" fillId="0" borderId="0" xfId="5" applyFont="1" applyAlignment="1"/>
    <xf numFmtId="49" fontId="14" fillId="0" borderId="0" xfId="5" applyNumberFormat="1" applyFont="1" applyAlignment="1">
      <alignment horizontal="left"/>
    </xf>
    <xf numFmtId="4" fontId="6" fillId="0" borderId="0" xfId="5" applyNumberFormat="1" applyAlignment="1"/>
    <xf numFmtId="15" fontId="14" fillId="0" borderId="0" xfId="5" applyNumberFormat="1" applyFont="1" applyAlignment="1">
      <alignment horizontal="left"/>
    </xf>
    <xf numFmtId="49" fontId="6" fillId="0" borderId="0" xfId="5" applyNumberFormat="1" applyAlignment="1">
      <alignment horizontal="right"/>
    </xf>
    <xf numFmtId="0" fontId="6" fillId="5" borderId="0" xfId="5" applyFill="1" applyAlignment="1"/>
    <xf numFmtId="0" fontId="40" fillId="5" borderId="0" xfId="5" applyFont="1" applyFill="1" applyAlignment="1"/>
    <xf numFmtId="0" fontId="11" fillId="3" borderId="10" xfId="5" applyFont="1" applyFill="1" applyBorder="1" applyAlignment="1"/>
    <xf numFmtId="0" fontId="11" fillId="3" borderId="1" xfId="5" applyFont="1" applyFill="1" applyBorder="1" applyAlignment="1"/>
    <xf numFmtId="0" fontId="11" fillId="3" borderId="30" xfId="5" applyFont="1" applyFill="1" applyBorder="1" applyAlignment="1">
      <alignment horizontal="center" wrapText="1"/>
    </xf>
    <xf numFmtId="0" fontId="11" fillId="3" borderId="45" xfId="5" applyFont="1" applyFill="1" applyBorder="1" applyAlignment="1">
      <alignment horizontal="center"/>
    </xf>
    <xf numFmtId="0" fontId="11" fillId="3" borderId="45" xfId="5" applyFont="1" applyFill="1" applyBorder="1" applyAlignment="1">
      <alignment horizontal="center" wrapText="1"/>
    </xf>
    <xf numFmtId="0" fontId="11" fillId="3" borderId="63" xfId="5" applyFont="1" applyFill="1" applyBorder="1" applyAlignment="1">
      <alignment horizontal="center"/>
    </xf>
    <xf numFmtId="4" fontId="6" fillId="0" borderId="1" xfId="5" applyNumberFormat="1" applyBorder="1" applyAlignment="1"/>
    <xf numFmtId="0" fontId="6" fillId="0" borderId="1" xfId="5" applyBorder="1" applyAlignment="1"/>
    <xf numFmtId="0" fontId="6" fillId="0" borderId="1" xfId="5" applyBorder="1" applyAlignment="1">
      <alignment horizontal="left"/>
    </xf>
    <xf numFmtId="49" fontId="6" fillId="0" borderId="4" xfId="5" applyNumberFormat="1" applyBorder="1" applyAlignment="1">
      <alignment horizontal="center"/>
    </xf>
    <xf numFmtId="0" fontId="45" fillId="0" borderId="5" xfId="5" applyFont="1" applyBorder="1" applyAlignment="1"/>
    <xf numFmtId="4" fontId="6" fillId="0" borderId="1" xfId="5" applyNumberFormat="1" applyBorder="1" applyAlignment="1">
      <alignment horizontal="center"/>
    </xf>
    <xf numFmtId="4" fontId="6" fillId="0" borderId="1" xfId="5" applyNumberFormat="1" applyBorder="1" applyAlignment="1">
      <alignment horizontal="left"/>
    </xf>
    <xf numFmtId="4" fontId="44" fillId="0" borderId="1" xfId="5" applyNumberFormat="1" applyFont="1" applyBorder="1" applyAlignment="1">
      <alignment horizontal="center"/>
    </xf>
    <xf numFmtId="10" fontId="6" fillId="0" borderId="1" xfId="11" applyNumberFormat="1" applyFont="1" applyFill="1" applyBorder="1" applyAlignment="1"/>
    <xf numFmtId="3" fontId="6" fillId="0" borderId="1" xfId="5" applyNumberFormat="1" applyBorder="1" applyAlignment="1"/>
    <xf numFmtId="0" fontId="46" fillId="0" borderId="47" xfId="5" applyFont="1" applyBorder="1" applyAlignment="1">
      <alignment horizontal="right"/>
    </xf>
    <xf numFmtId="4" fontId="47" fillId="0" borderId="1" xfId="5" applyNumberFormat="1" applyFont="1" applyBorder="1" applyAlignment="1">
      <alignment horizontal="center"/>
    </xf>
    <xf numFmtId="4" fontId="48" fillId="0" borderId="1" xfId="5" applyNumberFormat="1" applyFont="1" applyBorder="1" applyAlignment="1">
      <alignment horizontal="center"/>
    </xf>
    <xf numFmtId="4" fontId="48" fillId="0" borderId="1" xfId="5" applyNumberFormat="1" applyFont="1" applyBorder="1" applyAlignment="1"/>
    <xf numFmtId="10" fontId="48" fillId="0" borderId="1" xfId="11" applyNumberFormat="1" applyFont="1" applyFill="1" applyBorder="1" applyAlignment="1"/>
    <xf numFmtId="0" fontId="14" fillId="0" borderId="57" xfId="5" applyFont="1" applyBorder="1" applyAlignment="1">
      <alignment horizontal="right"/>
    </xf>
    <xf numFmtId="4" fontId="14" fillId="0" borderId="1" xfId="5" applyNumberFormat="1" applyFont="1" applyBorder="1" applyAlignment="1">
      <alignment horizontal="center" vertical="center"/>
    </xf>
    <xf numFmtId="0" fontId="14" fillId="0" borderId="54" xfId="5" applyFont="1" applyBorder="1" applyAlignment="1">
      <alignment horizontal="right"/>
    </xf>
    <xf numFmtId="4" fontId="46" fillId="0" borderId="1" xfId="5" applyNumberFormat="1" applyFont="1" applyBorder="1" applyAlignment="1">
      <alignment horizontal="center" vertical="center"/>
    </xf>
    <xf numFmtId="10" fontId="48" fillId="0" borderId="1" xfId="11" applyNumberFormat="1" applyFont="1" applyBorder="1" applyAlignment="1"/>
    <xf numFmtId="0" fontId="21" fillId="0" borderId="57" xfId="8" applyFont="1" applyBorder="1" applyAlignment="1">
      <alignment horizontal="center" vertical="center" wrapText="1"/>
    </xf>
    <xf numFmtId="0" fontId="21" fillId="0" borderId="9" xfId="8" applyFont="1" applyBorder="1" applyAlignment="1">
      <alignment horizontal="center" vertical="center" wrapText="1"/>
    </xf>
    <xf numFmtId="0" fontId="21" fillId="0" borderId="35" xfId="8" applyFont="1" applyBorder="1" applyAlignment="1">
      <alignment horizontal="center" vertical="center" wrapText="1"/>
    </xf>
    <xf numFmtId="0" fontId="21" fillId="0" borderId="54" xfId="8" applyFont="1" applyBorder="1" applyAlignment="1">
      <alignment horizontal="center" vertical="center" wrapText="1"/>
    </xf>
    <xf numFmtId="0" fontId="21" fillId="0" borderId="41" xfId="8" applyFont="1" applyBorder="1" applyAlignment="1">
      <alignment horizontal="center" vertical="center" wrapText="1"/>
    </xf>
    <xf numFmtId="0" fontId="21" fillId="0" borderId="55" xfId="8" applyFont="1" applyBorder="1" applyAlignment="1">
      <alignment horizontal="center" vertical="center" wrapText="1"/>
    </xf>
    <xf numFmtId="0" fontId="21" fillId="0" borderId="36" xfId="8" applyFont="1" applyBorder="1" applyAlignment="1">
      <alignment horizontal="center" vertical="center" wrapText="1"/>
    </xf>
    <xf numFmtId="0" fontId="21" fillId="0" borderId="37" xfId="8" applyFont="1" applyBorder="1" applyAlignment="1">
      <alignment horizontal="center" vertical="center" wrapText="1"/>
    </xf>
    <xf numFmtId="0" fontId="21" fillId="0" borderId="46" xfId="8" applyFont="1" applyBorder="1" applyAlignment="1">
      <alignment horizontal="center" vertical="center" wrapText="1"/>
    </xf>
    <xf numFmtId="0" fontId="21" fillId="0" borderId="52" xfId="8" applyFont="1" applyBorder="1" applyAlignment="1">
      <alignment horizontal="center" vertical="center" wrapText="1"/>
    </xf>
    <xf numFmtId="0" fontId="21" fillId="0" borderId="24" xfId="8" applyFont="1" applyBorder="1" applyAlignment="1">
      <alignment horizontal="center" vertical="center" wrapText="1"/>
    </xf>
    <xf numFmtId="0" fontId="21" fillId="0" borderId="25" xfId="8" applyFont="1" applyBorder="1" applyAlignment="1">
      <alignment horizontal="center" vertical="center" wrapText="1"/>
    </xf>
    <xf numFmtId="0" fontId="21" fillId="0" borderId="53" xfId="8" applyFont="1" applyBorder="1" applyAlignment="1">
      <alignment horizontal="center" vertical="center" wrapText="1"/>
    </xf>
    <xf numFmtId="0" fontId="21" fillId="0" borderId="32" xfId="8" applyFont="1" applyBorder="1" applyAlignment="1">
      <alignment horizontal="center" vertical="center" wrapText="1"/>
    </xf>
    <xf numFmtId="0" fontId="21" fillId="0" borderId="34" xfId="8" applyFont="1" applyBorder="1" applyAlignment="1">
      <alignment horizontal="center" vertical="center" wrapText="1"/>
    </xf>
    <xf numFmtId="0" fontId="21" fillId="0" borderId="56" xfId="8" applyFont="1" applyBorder="1" applyAlignment="1">
      <alignment horizontal="center" vertical="center" wrapText="1"/>
    </xf>
    <xf numFmtId="0" fontId="21" fillId="0" borderId="29" xfId="8" applyFont="1" applyBorder="1" applyAlignment="1">
      <alignment horizontal="center" vertical="center" wrapText="1"/>
    </xf>
    <xf numFmtId="0" fontId="21" fillId="0" borderId="31" xfId="8" applyFont="1" applyBorder="1" applyAlignment="1">
      <alignment horizontal="center" vertical="center" wrapText="1"/>
    </xf>
    <xf numFmtId="0" fontId="21" fillId="0" borderId="0" xfId="8" applyFont="1" applyAlignment="1">
      <alignment horizontal="center" vertical="center" wrapText="1"/>
    </xf>
    <xf numFmtId="0" fontId="21" fillId="0" borderId="47" xfId="8" applyFont="1" applyBorder="1" applyAlignment="1">
      <alignment horizontal="center" vertical="center"/>
    </xf>
    <xf numFmtId="0" fontId="21" fillId="0" borderId="48" xfId="8" applyFont="1" applyBorder="1" applyAlignment="1">
      <alignment horizontal="center" vertical="center"/>
    </xf>
    <xf numFmtId="0" fontId="21" fillId="0" borderId="49" xfId="8" applyFont="1" applyBorder="1" applyAlignment="1">
      <alignment horizontal="center" vertical="center"/>
    </xf>
    <xf numFmtId="0" fontId="21" fillId="0" borderId="50" xfId="8" applyFont="1" applyBorder="1" applyAlignment="1">
      <alignment horizontal="center" vertical="center"/>
    </xf>
    <xf numFmtId="0" fontId="21" fillId="0" borderId="7" xfId="8" applyFont="1" applyBorder="1" applyAlignment="1">
      <alignment horizontal="center" vertical="center"/>
    </xf>
    <xf numFmtId="0" fontId="21" fillId="0" borderId="51" xfId="8" applyFont="1" applyBorder="1" applyAlignment="1">
      <alignment horizontal="center" vertical="center"/>
    </xf>
    <xf numFmtId="0" fontId="21" fillId="0" borderId="28" xfId="8" applyFont="1" applyBorder="1" applyAlignment="1">
      <alignment horizontal="center" vertical="center"/>
    </xf>
    <xf numFmtId="0" fontId="21" fillId="0" borderId="29" xfId="8" applyFont="1" applyBorder="1" applyAlignment="1">
      <alignment horizontal="center" vertical="center"/>
    </xf>
    <xf numFmtId="0" fontId="21" fillId="0" borderId="30" xfId="8" applyFont="1" applyBorder="1" applyAlignment="1">
      <alignment horizontal="center" vertical="center"/>
    </xf>
    <xf numFmtId="0" fontId="21" fillId="0" borderId="8" xfId="8" applyFont="1" applyBorder="1" applyAlignment="1">
      <alignment horizontal="center" vertical="center"/>
    </xf>
    <xf numFmtId="0" fontId="21" fillId="0" borderId="32" xfId="8" applyFont="1" applyBorder="1" applyAlignment="1">
      <alignment horizontal="center" vertical="center"/>
    </xf>
    <xf numFmtId="0" fontId="21" fillId="0" borderId="33" xfId="8" applyFont="1" applyBorder="1" applyAlignment="1">
      <alignment horizontal="center" vertical="center"/>
    </xf>
    <xf numFmtId="49" fontId="21" fillId="0" borderId="28" xfId="8" applyNumberFormat="1" applyFont="1" applyBorder="1" applyAlignment="1">
      <alignment horizontal="center" vertical="center" wrapText="1"/>
    </xf>
    <xf numFmtId="49" fontId="21" fillId="0" borderId="29" xfId="8" applyNumberFormat="1" applyFont="1" applyBorder="1" applyAlignment="1">
      <alignment horizontal="center" vertical="center" wrapText="1"/>
    </xf>
    <xf numFmtId="49" fontId="21" fillId="0" borderId="30" xfId="8" applyNumberFormat="1" applyFont="1" applyBorder="1" applyAlignment="1">
      <alignment horizontal="center" vertical="center" wrapText="1"/>
    </xf>
    <xf numFmtId="49" fontId="21" fillId="0" borderId="8" xfId="8" applyNumberFormat="1" applyFont="1" applyBorder="1" applyAlignment="1">
      <alignment horizontal="center" vertical="center" wrapText="1"/>
    </xf>
    <xf numFmtId="49" fontId="21" fillId="0" borderId="32" xfId="8" applyNumberFormat="1" applyFont="1" applyBorder="1" applyAlignment="1">
      <alignment horizontal="center" vertical="center" wrapText="1"/>
    </xf>
    <xf numFmtId="49" fontId="21" fillId="0" borderId="33" xfId="8" applyNumberFormat="1" applyFont="1" applyBorder="1" applyAlignment="1">
      <alignment horizontal="center" vertical="center" wrapText="1"/>
    </xf>
    <xf numFmtId="49" fontId="21" fillId="0" borderId="28" xfId="8" applyNumberFormat="1" applyFont="1" applyBorder="1" applyAlignment="1">
      <alignment horizontal="center" vertical="center"/>
    </xf>
    <xf numFmtId="49" fontId="21" fillId="0" borderId="29" xfId="8" applyNumberFormat="1" applyFont="1" applyBorder="1" applyAlignment="1">
      <alignment horizontal="center" vertical="center"/>
    </xf>
    <xf numFmtId="49" fontId="21" fillId="0" borderId="30" xfId="8" applyNumberFormat="1" applyFont="1" applyBorder="1" applyAlignment="1">
      <alignment horizontal="center" vertical="center"/>
    </xf>
    <xf numFmtId="49" fontId="21" fillId="0" borderId="8" xfId="8" applyNumberFormat="1" applyFont="1" applyBorder="1" applyAlignment="1">
      <alignment horizontal="center" vertical="center"/>
    </xf>
    <xf numFmtId="49" fontId="21" fillId="0" borderId="32" xfId="8" applyNumberFormat="1" applyFont="1" applyBorder="1" applyAlignment="1">
      <alignment horizontal="center" vertical="center"/>
    </xf>
    <xf numFmtId="49" fontId="21" fillId="0" borderId="33" xfId="8" applyNumberFormat="1" applyFont="1" applyBorder="1" applyAlignment="1">
      <alignment horizontal="center" vertical="center"/>
    </xf>
    <xf numFmtId="4" fontId="21" fillId="0" borderId="1" xfId="8" applyNumberFormat="1" applyFont="1" applyBorder="1" applyAlignment="1">
      <alignment horizontal="center" vertical="center"/>
    </xf>
    <xf numFmtId="10" fontId="21" fillId="0" borderId="1" xfId="8" applyNumberFormat="1" applyFont="1" applyBorder="1" applyAlignment="1">
      <alignment horizontal="center" vertical="center"/>
    </xf>
    <xf numFmtId="10" fontId="21" fillId="0" borderId="19" xfId="8" applyNumberFormat="1" applyFont="1" applyBorder="1" applyAlignment="1">
      <alignment horizontal="center" vertical="center"/>
    </xf>
    <xf numFmtId="0" fontId="21" fillId="2" borderId="28" xfId="8" applyFont="1" applyFill="1" applyBorder="1" applyAlignment="1">
      <alignment horizontal="left" vertical="top" wrapText="1"/>
    </xf>
    <xf numFmtId="0" fontId="21" fillId="2" borderId="29" xfId="8" applyFont="1" applyFill="1" applyBorder="1" applyAlignment="1">
      <alignment horizontal="left" vertical="top" wrapText="1"/>
    </xf>
    <xf numFmtId="0" fontId="21" fillId="2" borderId="30" xfId="8" applyFont="1" applyFill="1" applyBorder="1" applyAlignment="1">
      <alignment horizontal="left" vertical="top" wrapText="1"/>
    </xf>
    <xf numFmtId="0" fontId="21" fillId="2" borderId="8" xfId="8" applyFont="1" applyFill="1" applyBorder="1" applyAlignment="1">
      <alignment horizontal="left" vertical="top" wrapText="1"/>
    </xf>
    <xf numFmtId="0" fontId="21" fillId="2" borderId="32" xfId="8" applyFont="1" applyFill="1" applyBorder="1" applyAlignment="1">
      <alignment horizontal="left" vertical="top" wrapText="1"/>
    </xf>
    <xf numFmtId="0" fontId="21" fillId="2" borderId="33" xfId="8" applyFont="1" applyFill="1" applyBorder="1" applyAlignment="1">
      <alignment horizontal="left" vertical="top" wrapText="1"/>
    </xf>
    <xf numFmtId="0" fontId="21" fillId="0" borderId="36" xfId="8" applyFont="1" applyBorder="1" applyAlignment="1">
      <alignment horizontal="center" vertical="center"/>
    </xf>
    <xf numFmtId="0" fontId="21" fillId="0" borderId="37" xfId="8" applyFont="1" applyBorder="1" applyAlignment="1">
      <alignment horizontal="center" vertical="center"/>
    </xf>
    <xf numFmtId="0" fontId="21" fillId="0" borderId="46" xfId="8" applyFont="1" applyBorder="1" applyAlignment="1">
      <alignment horizontal="center" vertical="center"/>
    </xf>
    <xf numFmtId="0" fontId="21" fillId="0" borderId="1" xfId="8" applyFont="1" applyBorder="1" applyAlignment="1">
      <alignment horizontal="center" vertical="center"/>
    </xf>
    <xf numFmtId="4" fontId="21" fillId="0" borderId="5" xfId="8" applyNumberFormat="1" applyFont="1" applyBorder="1" applyAlignment="1">
      <alignment horizontal="center" vertical="center"/>
    </xf>
    <xf numFmtId="4" fontId="21" fillId="0" borderId="9" xfId="8" applyNumberFormat="1" applyFont="1" applyBorder="1" applyAlignment="1">
      <alignment horizontal="center" vertical="center"/>
    </xf>
    <xf numFmtId="4" fontId="21" fillId="0" borderId="10" xfId="8" applyNumberFormat="1" applyFont="1" applyBorder="1" applyAlignment="1">
      <alignment horizontal="center" vertical="center"/>
    </xf>
    <xf numFmtId="10" fontId="21" fillId="0" borderId="5" xfId="8" applyNumberFormat="1" applyFont="1" applyBorder="1" applyAlignment="1">
      <alignment horizontal="center" vertical="center"/>
    </xf>
    <xf numFmtId="10" fontId="21" fillId="0" borderId="10" xfId="8" applyNumberFormat="1" applyFont="1" applyBorder="1" applyAlignment="1">
      <alignment horizontal="center" vertical="center"/>
    </xf>
    <xf numFmtId="0" fontId="21" fillId="9" borderId="1" xfId="8" applyFont="1" applyFill="1" applyBorder="1" applyAlignment="1">
      <alignment horizontal="center" vertical="center"/>
    </xf>
    <xf numFmtId="0" fontId="21" fillId="9" borderId="19" xfId="8" applyFont="1" applyFill="1" applyBorder="1" applyAlignment="1">
      <alignment horizontal="center" vertical="center"/>
    </xf>
    <xf numFmtId="4" fontId="21" fillId="4" borderId="1" xfId="8" applyNumberFormat="1" applyFont="1" applyFill="1" applyBorder="1" applyAlignment="1">
      <alignment horizontal="center" vertical="center"/>
    </xf>
    <xf numFmtId="0" fontId="21" fillId="9" borderId="28" xfId="8" applyFont="1" applyFill="1" applyBorder="1" applyAlignment="1">
      <alignment horizontal="center" vertical="justify"/>
    </xf>
    <xf numFmtId="0" fontId="21" fillId="9" borderId="29" xfId="8" applyFont="1" applyFill="1" applyBorder="1" applyAlignment="1">
      <alignment horizontal="center" vertical="justify"/>
    </xf>
    <xf numFmtId="0" fontId="21" fillId="9" borderId="30" xfId="8" applyFont="1" applyFill="1" applyBorder="1" applyAlignment="1">
      <alignment horizontal="center" vertical="justify"/>
    </xf>
    <xf numFmtId="0" fontId="21" fillId="9" borderId="8" xfId="8" applyFont="1" applyFill="1" applyBorder="1" applyAlignment="1">
      <alignment horizontal="center" vertical="justify"/>
    </xf>
    <xf numFmtId="0" fontId="21" fillId="9" borderId="32" xfId="8" applyFont="1" applyFill="1" applyBorder="1" applyAlignment="1">
      <alignment horizontal="center" vertical="justify"/>
    </xf>
    <xf numFmtId="0" fontId="21" fillId="9" borderId="33" xfId="8" applyFont="1" applyFill="1" applyBorder="1" applyAlignment="1">
      <alignment horizontal="center" vertical="justify"/>
    </xf>
    <xf numFmtId="0" fontId="21" fillId="9" borderId="1" xfId="8" applyFont="1" applyFill="1" applyBorder="1" applyAlignment="1">
      <alignment horizontal="center" vertical="center" wrapText="1"/>
    </xf>
    <xf numFmtId="4" fontId="21" fillId="0" borderId="0" xfId="8" applyNumberFormat="1" applyFont="1" applyAlignment="1">
      <alignment horizontal="center" vertical="center"/>
    </xf>
    <xf numFmtId="0" fontId="21" fillId="0" borderId="0" xfId="8" applyFont="1" applyAlignment="1">
      <alignment horizontal="center" vertical="center"/>
    </xf>
    <xf numFmtId="0" fontId="21" fillId="2" borderId="29" xfId="8" applyFont="1" applyFill="1" applyBorder="1" applyAlignment="1">
      <alignment horizontal="center" vertical="justify" wrapText="1"/>
    </xf>
    <xf numFmtId="0" fontId="21" fillId="2" borderId="0" xfId="8" applyFont="1" applyFill="1" applyAlignment="1">
      <alignment horizontal="center" vertical="justify" wrapText="1"/>
    </xf>
    <xf numFmtId="4" fontId="21" fillId="0" borderId="5" xfId="8" applyNumberFormat="1" applyFont="1" applyBorder="1" applyAlignment="1">
      <alignment horizontal="center" vertical="justify" wrapText="1"/>
    </xf>
    <xf numFmtId="4" fontId="21" fillId="0" borderId="9" xfId="8" applyNumberFormat="1" applyFont="1" applyBorder="1" applyAlignment="1">
      <alignment horizontal="center" vertical="justify" wrapText="1"/>
    </xf>
    <xf numFmtId="4" fontId="21" fillId="0" borderId="10" xfId="8" applyNumberFormat="1" applyFont="1" applyBorder="1" applyAlignment="1">
      <alignment horizontal="center" vertical="justify" wrapText="1"/>
    </xf>
    <xf numFmtId="3" fontId="21" fillId="0" borderId="5" xfId="8" applyNumberFormat="1" applyFont="1" applyBorder="1" applyAlignment="1">
      <alignment horizontal="center" vertical="center"/>
    </xf>
    <xf numFmtId="3" fontId="21" fillId="0" borderId="9" xfId="8" applyNumberFormat="1" applyFont="1" applyBorder="1" applyAlignment="1">
      <alignment horizontal="center" vertical="center"/>
    </xf>
    <xf numFmtId="3" fontId="21" fillId="0" borderId="10" xfId="8" applyNumberFormat="1" applyFont="1" applyBorder="1" applyAlignment="1">
      <alignment horizontal="center" vertical="center"/>
    </xf>
    <xf numFmtId="0" fontId="21" fillId="0" borderId="5" xfId="8" applyFont="1" applyBorder="1" applyAlignment="1">
      <alignment horizontal="center" vertical="center"/>
    </xf>
    <xf numFmtId="0" fontId="21" fillId="0" borderId="9" xfId="8" applyFont="1" applyBorder="1" applyAlignment="1">
      <alignment horizontal="center" vertical="center"/>
    </xf>
    <xf numFmtId="0" fontId="21" fillId="0" borderId="10" xfId="8" applyFont="1" applyBorder="1" applyAlignment="1">
      <alignment horizontal="center" vertical="center"/>
    </xf>
    <xf numFmtId="3" fontId="36" fillId="0" borderId="5" xfId="8" applyNumberFormat="1" applyFont="1" applyBorder="1" applyAlignment="1">
      <alignment horizontal="center" vertical="center"/>
    </xf>
    <xf numFmtId="0" fontId="36" fillId="0" borderId="9" xfId="8" applyFont="1" applyBorder="1" applyAlignment="1">
      <alignment horizontal="center" vertical="center"/>
    </xf>
    <xf numFmtId="0" fontId="36" fillId="0" borderId="10" xfId="8" applyFont="1" applyBorder="1" applyAlignment="1">
      <alignment horizontal="center" vertical="center"/>
    </xf>
    <xf numFmtId="0" fontId="36" fillId="0" borderId="5" xfId="8" applyFont="1" applyBorder="1" applyAlignment="1">
      <alignment horizontal="center" vertical="center"/>
    </xf>
    <xf numFmtId="14" fontId="36" fillId="0" borderId="5" xfId="8" applyNumberFormat="1" applyFont="1" applyBorder="1" applyAlignment="1">
      <alignment horizontal="center" vertical="center"/>
    </xf>
    <xf numFmtId="14" fontId="36" fillId="0" borderId="9" xfId="8" applyNumberFormat="1" applyFont="1" applyBorder="1" applyAlignment="1">
      <alignment horizontal="center" vertical="center"/>
    </xf>
    <xf numFmtId="14" fontId="36" fillId="0" borderId="10" xfId="8" applyNumberFormat="1" applyFont="1" applyBorder="1" applyAlignment="1">
      <alignment horizontal="center" vertical="center"/>
    </xf>
    <xf numFmtId="0" fontId="21" fillId="8" borderId="1" xfId="8" applyFont="1" applyFill="1" applyBorder="1" applyAlignment="1">
      <alignment horizontal="center" vertical="center" wrapText="1"/>
    </xf>
    <xf numFmtId="0" fontId="36" fillId="0" borderId="1" xfId="8" applyFont="1" applyBorder="1" applyAlignment="1">
      <alignment horizontal="center" vertical="center"/>
    </xf>
    <xf numFmtId="4" fontId="37" fillId="0" borderId="5" xfId="8" applyNumberFormat="1" applyFont="1" applyBorder="1" applyAlignment="1">
      <alignment horizontal="center" vertical="center"/>
    </xf>
    <xf numFmtId="4" fontId="37" fillId="0" borderId="9" xfId="8" applyNumberFormat="1" applyFont="1" applyBorder="1" applyAlignment="1">
      <alignment horizontal="center" vertical="center"/>
    </xf>
    <xf numFmtId="4" fontId="37" fillId="0" borderId="10" xfId="8" applyNumberFormat="1" applyFont="1" applyBorder="1" applyAlignment="1">
      <alignment horizontal="center" vertical="center"/>
    </xf>
    <xf numFmtId="10" fontId="37" fillId="0" borderId="5" xfId="8" applyNumberFormat="1" applyFont="1" applyBorder="1" applyAlignment="1">
      <alignment horizontal="center" vertical="center"/>
    </xf>
    <xf numFmtId="10" fontId="37" fillId="0" borderId="10" xfId="8" applyNumberFormat="1" applyFont="1" applyBorder="1" applyAlignment="1">
      <alignment horizontal="center" vertical="center"/>
    </xf>
    <xf numFmtId="0" fontId="36" fillId="2" borderId="28" xfId="8" applyFont="1" applyFill="1" applyBorder="1" applyAlignment="1">
      <alignment vertical="justify" wrapText="1"/>
    </xf>
    <xf numFmtId="0" fontId="21" fillId="2" borderId="29" xfId="8" applyFont="1" applyFill="1" applyBorder="1" applyAlignment="1">
      <alignment vertical="justify" wrapText="1"/>
    </xf>
    <xf numFmtId="0" fontId="21" fillId="2" borderId="30" xfId="8" applyFont="1" applyFill="1" applyBorder="1" applyAlignment="1">
      <alignment vertical="justify" wrapText="1"/>
    </xf>
    <xf numFmtId="0" fontId="21" fillId="2" borderId="8" xfId="8" applyFont="1" applyFill="1" applyBorder="1" applyAlignment="1">
      <alignment vertical="justify" wrapText="1"/>
    </xf>
    <xf numFmtId="0" fontId="21" fillId="2" borderId="32" xfId="8" applyFont="1" applyFill="1" applyBorder="1" applyAlignment="1">
      <alignment vertical="justify" wrapText="1"/>
    </xf>
    <xf numFmtId="0" fontId="21" fillId="2" borderId="33" xfId="8" applyFont="1" applyFill="1" applyBorder="1" applyAlignment="1">
      <alignment vertical="justify" wrapText="1"/>
    </xf>
    <xf numFmtId="0" fontId="21" fillId="8" borderId="5" xfId="8" applyFont="1" applyFill="1" applyBorder="1" applyAlignment="1">
      <alignment horizontal="center" vertical="center" wrapText="1"/>
    </xf>
    <xf numFmtId="0" fontId="21" fillId="8" borderId="9" xfId="8" applyFont="1" applyFill="1" applyBorder="1" applyAlignment="1">
      <alignment horizontal="center" vertical="center" wrapText="1"/>
    </xf>
    <xf numFmtId="0" fontId="21" fillId="8" borderId="10" xfId="8" applyFont="1" applyFill="1" applyBorder="1" applyAlignment="1">
      <alignment horizontal="center" vertical="center" wrapText="1"/>
    </xf>
    <xf numFmtId="4" fontId="35" fillId="0" borderId="5" xfId="8" applyNumberFormat="1" applyFont="1" applyBorder="1" applyAlignment="1">
      <alignment horizontal="center" vertical="center"/>
    </xf>
    <xf numFmtId="4" fontId="35" fillId="0" borderId="9" xfId="8" applyNumberFormat="1" applyFont="1" applyBorder="1" applyAlignment="1">
      <alignment horizontal="center" vertical="center"/>
    </xf>
    <xf numFmtId="4" fontId="35" fillId="0" borderId="10" xfId="8" applyNumberFormat="1" applyFont="1" applyBorder="1" applyAlignment="1">
      <alignment horizontal="center" vertical="center"/>
    </xf>
    <xf numFmtId="10" fontId="35" fillId="0" borderId="5" xfId="8" applyNumberFormat="1" applyFont="1" applyBorder="1" applyAlignment="1">
      <alignment horizontal="center" vertical="center"/>
    </xf>
    <xf numFmtId="10" fontId="35" fillId="0" borderId="10" xfId="8" applyNumberFormat="1" applyFont="1" applyBorder="1" applyAlignment="1">
      <alignment horizontal="center" vertical="center"/>
    </xf>
    <xf numFmtId="0" fontId="37" fillId="0" borderId="1" xfId="8" applyFont="1" applyBorder="1" applyAlignment="1">
      <alignment horizontal="center" vertical="center"/>
    </xf>
    <xf numFmtId="169" fontId="37" fillId="0" borderId="5" xfId="8" applyNumberFormat="1" applyFont="1" applyBorder="1" applyAlignment="1">
      <alignment horizontal="center" vertical="center"/>
    </xf>
    <xf numFmtId="0" fontId="37" fillId="0" borderId="9" xfId="8" applyFont="1" applyBorder="1" applyAlignment="1">
      <alignment horizontal="center" vertical="center"/>
    </xf>
    <xf numFmtId="0" fontId="37" fillId="0" borderId="10" xfId="8" applyFont="1" applyBorder="1" applyAlignment="1">
      <alignment horizontal="center" vertical="center"/>
    </xf>
    <xf numFmtId="0" fontId="34" fillId="0" borderId="1" xfId="8" applyFont="1" applyBorder="1" applyAlignment="1">
      <alignment horizontal="center" vertical="center"/>
    </xf>
    <xf numFmtId="169" fontId="35" fillId="0" borderId="5" xfId="8" applyNumberFormat="1" applyFont="1" applyBorder="1" applyAlignment="1">
      <alignment horizontal="right" vertical="center"/>
    </xf>
    <xf numFmtId="169" fontId="35" fillId="0" borderId="9" xfId="8" applyNumberFormat="1" applyFont="1" applyBorder="1" applyAlignment="1">
      <alignment horizontal="right" vertical="center"/>
    </xf>
    <xf numFmtId="169" fontId="35" fillId="0" borderId="10" xfId="8" applyNumberFormat="1" applyFont="1" applyBorder="1" applyAlignment="1">
      <alignment horizontal="right" vertical="center"/>
    </xf>
    <xf numFmtId="0" fontId="21" fillId="0" borderId="28" xfId="8" applyFont="1" applyBorder="1" applyAlignment="1">
      <alignment horizontal="center" vertical="justify"/>
    </xf>
    <xf numFmtId="0" fontId="21" fillId="0" borderId="29" xfId="8" applyFont="1" applyBorder="1" applyAlignment="1">
      <alignment horizontal="center" vertical="justify"/>
    </xf>
    <xf numFmtId="0" fontId="21" fillId="0" borderId="30" xfId="8" applyFont="1" applyBorder="1" applyAlignment="1">
      <alignment horizontal="center" vertical="justify"/>
    </xf>
    <xf numFmtId="0" fontId="21" fillId="0" borderId="8" xfId="8" applyFont="1" applyBorder="1" applyAlignment="1">
      <alignment horizontal="center" vertical="justify"/>
    </xf>
    <xf numFmtId="0" fontId="21" fillId="0" borderId="32" xfId="8" applyFont="1" applyBorder="1" applyAlignment="1">
      <alignment horizontal="center" vertical="justify"/>
    </xf>
    <xf numFmtId="0" fontId="21" fillId="0" borderId="33" xfId="8" applyFont="1" applyBorder="1" applyAlignment="1">
      <alignment horizontal="center" vertical="justify"/>
    </xf>
    <xf numFmtId="0" fontId="21" fillId="0" borderId="1" xfId="8" applyFont="1" applyBorder="1" applyAlignment="1">
      <alignment horizontal="center" vertical="center" wrapText="1"/>
    </xf>
    <xf numFmtId="4" fontId="36" fillId="0" borderId="5" xfId="8" applyNumberFormat="1" applyFont="1" applyBorder="1" applyAlignment="1">
      <alignment horizontal="center" vertical="center"/>
    </xf>
    <xf numFmtId="4" fontId="36" fillId="0" borderId="9" xfId="8" applyNumberFormat="1" applyFont="1" applyBorder="1" applyAlignment="1">
      <alignment horizontal="center" vertical="center"/>
    </xf>
    <xf numFmtId="4" fontId="36" fillId="0" borderId="10" xfId="8" applyNumberFormat="1" applyFont="1" applyBorder="1" applyAlignment="1">
      <alignment horizontal="center" vertical="center"/>
    </xf>
    <xf numFmtId="10" fontId="36" fillId="0" borderId="5" xfId="8" applyNumberFormat="1" applyFont="1" applyBorder="1" applyAlignment="1">
      <alignment horizontal="center" vertical="center"/>
    </xf>
    <xf numFmtId="10" fontId="36" fillId="0" borderId="10" xfId="8" applyNumberFormat="1" applyFont="1" applyBorder="1" applyAlignment="1">
      <alignment horizontal="center" vertical="center"/>
    </xf>
    <xf numFmtId="0" fontId="37" fillId="0" borderId="5" xfId="8" applyFont="1" applyBorder="1" applyAlignment="1">
      <alignment horizontal="center" vertical="center"/>
    </xf>
    <xf numFmtId="169" fontId="37" fillId="0" borderId="9" xfId="8" applyNumberFormat="1" applyFont="1" applyBorder="1" applyAlignment="1">
      <alignment horizontal="center" vertical="center"/>
    </xf>
    <xf numFmtId="169" fontId="37" fillId="0" borderId="10" xfId="8" applyNumberFormat="1" applyFont="1" applyBorder="1" applyAlignment="1">
      <alignment horizontal="center" vertical="center"/>
    </xf>
    <xf numFmtId="0" fontId="21" fillId="0" borderId="5" xfId="8" applyFont="1" applyBorder="1" applyAlignment="1">
      <alignment horizontal="center" vertical="center" wrapText="1"/>
    </xf>
    <xf numFmtId="0" fontId="21" fillId="0" borderId="10" xfId="8" applyFont="1" applyBorder="1" applyAlignment="1">
      <alignment horizontal="center" vertical="center" wrapText="1"/>
    </xf>
    <xf numFmtId="169" fontId="36" fillId="0" borderId="5" xfId="8" applyNumberFormat="1" applyFont="1" applyBorder="1" applyAlignment="1">
      <alignment horizontal="right" vertical="center"/>
    </xf>
    <xf numFmtId="169" fontId="36" fillId="0" borderId="9" xfId="8" applyNumberFormat="1" applyFont="1" applyBorder="1" applyAlignment="1">
      <alignment horizontal="right" vertical="center"/>
    </xf>
    <xf numFmtId="169" fontId="36" fillId="0" borderId="10" xfId="8" applyNumberFormat="1" applyFont="1" applyBorder="1" applyAlignment="1">
      <alignment horizontal="right" vertical="center"/>
    </xf>
    <xf numFmtId="0" fontId="34" fillId="0" borderId="5" xfId="8" applyFont="1" applyBorder="1" applyAlignment="1">
      <alignment horizontal="center" vertical="center"/>
    </xf>
    <xf numFmtId="0" fontId="34" fillId="0" borderId="9" xfId="8" applyFont="1" applyBorder="1" applyAlignment="1">
      <alignment horizontal="center" vertical="center"/>
    </xf>
    <xf numFmtId="0" fontId="34" fillId="0" borderId="10" xfId="8" applyFont="1" applyBorder="1" applyAlignment="1">
      <alignment horizontal="center" vertical="center"/>
    </xf>
    <xf numFmtId="0" fontId="3" fillId="0" borderId="1" xfId="8" applyFont="1" applyBorder="1" applyAlignment="1" applyProtection="1">
      <alignment horizontal="left" vertical="center"/>
      <protection locked="0"/>
    </xf>
    <xf numFmtId="0" fontId="32" fillId="0" borderId="5" xfId="8" applyFont="1" applyBorder="1" applyAlignment="1" applyProtection="1">
      <alignment horizontal="left" vertical="center"/>
      <protection locked="0"/>
    </xf>
    <xf numFmtId="0" fontId="32" fillId="0" borderId="9" xfId="8" applyFont="1" applyBorder="1" applyAlignment="1" applyProtection="1">
      <alignment horizontal="left" vertical="center"/>
      <protection locked="0"/>
    </xf>
    <xf numFmtId="0" fontId="32" fillId="0" borderId="10" xfId="8" applyFont="1" applyBorder="1" applyAlignment="1" applyProtection="1">
      <alignment horizontal="left" vertical="center"/>
      <protection locked="0"/>
    </xf>
    <xf numFmtId="0" fontId="3" fillId="0" borderId="5" xfId="8" applyFont="1" applyBorder="1" applyAlignment="1" applyProtection="1">
      <alignment horizontal="center" vertical="center"/>
      <protection locked="0"/>
    </xf>
    <xf numFmtId="0" fontId="3" fillId="0" borderId="10" xfId="8" applyFont="1" applyBorder="1" applyAlignment="1" applyProtection="1">
      <alignment horizontal="center" vertical="center"/>
      <protection locked="0"/>
    </xf>
    <xf numFmtId="2" fontId="3" fillId="0" borderId="5" xfId="8" applyNumberFormat="1" applyFont="1" applyBorder="1" applyAlignment="1" applyProtection="1">
      <alignment horizontal="center" vertical="center"/>
      <protection locked="0"/>
    </xf>
    <xf numFmtId="2" fontId="3" fillId="0" borderId="9" xfId="8" applyNumberFormat="1" applyFont="1" applyBorder="1" applyAlignment="1" applyProtection="1">
      <alignment horizontal="center" vertical="center"/>
      <protection locked="0"/>
    </xf>
    <xf numFmtId="2" fontId="3" fillId="0" borderId="10" xfId="8" applyNumberFormat="1" applyFont="1" applyBorder="1" applyAlignment="1" applyProtection="1">
      <alignment horizontal="center" vertical="center"/>
      <protection locked="0"/>
    </xf>
    <xf numFmtId="0" fontId="21" fillId="0" borderId="28" xfId="8" applyFont="1" applyBorder="1" applyAlignment="1">
      <alignment horizontal="center" vertical="center" wrapText="1"/>
    </xf>
    <xf numFmtId="0" fontId="21" fillId="0" borderId="30" xfId="8" applyFont="1" applyBorder="1" applyAlignment="1">
      <alignment horizontal="center" vertical="center" wrapText="1"/>
    </xf>
    <xf numFmtId="0" fontId="21" fillId="0" borderId="8" xfId="8" applyFont="1" applyBorder="1" applyAlignment="1">
      <alignment horizontal="center" vertical="center" wrapText="1"/>
    </xf>
    <xf numFmtId="0" fontId="21" fillId="0" borderId="33" xfId="8" applyFont="1" applyBorder="1" applyAlignment="1">
      <alignment horizontal="center" vertical="center" wrapText="1"/>
    </xf>
    <xf numFmtId="0" fontId="3" fillId="0" borderId="43" xfId="8" applyFont="1" applyBorder="1" applyAlignment="1" applyProtection="1">
      <alignment horizontal="left" vertical="center"/>
      <protection locked="0"/>
    </xf>
    <xf numFmtId="0" fontId="3" fillId="0" borderId="44" xfId="8" applyFont="1" applyBorder="1" applyAlignment="1" applyProtection="1">
      <alignment horizontal="left" vertical="center"/>
      <protection locked="0"/>
    </xf>
    <xf numFmtId="0" fontId="3" fillId="0" borderId="13" xfId="8" applyFont="1" applyBorder="1" applyAlignment="1" applyProtection="1">
      <alignment horizontal="left" vertical="center"/>
      <protection locked="0"/>
    </xf>
    <xf numFmtId="0" fontId="31" fillId="0" borderId="5" xfId="8" applyFont="1" applyBorder="1" applyAlignment="1" applyProtection="1">
      <alignment horizontal="left" vertical="center"/>
      <protection locked="0"/>
    </xf>
    <xf numFmtId="0" fontId="31" fillId="0" borderId="9" xfId="8" applyFont="1" applyBorder="1" applyAlignment="1" applyProtection="1">
      <alignment horizontal="left" vertical="center"/>
      <protection locked="0"/>
    </xf>
    <xf numFmtId="0" fontId="31" fillId="0" borderId="10" xfId="8" applyFont="1" applyBorder="1" applyAlignment="1" applyProtection="1">
      <alignment horizontal="left" vertical="center"/>
      <protection locked="0"/>
    </xf>
    <xf numFmtId="0" fontId="3" fillId="0" borderId="5" xfId="8" applyFont="1" applyBorder="1" applyAlignment="1" applyProtection="1">
      <alignment horizontal="left" vertical="center"/>
      <protection locked="0"/>
    </xf>
    <xf numFmtId="0" fontId="3" fillId="0" borderId="9" xfId="8" applyFont="1" applyBorder="1" applyAlignment="1" applyProtection="1">
      <alignment horizontal="left" vertical="center"/>
      <protection locked="0"/>
    </xf>
    <xf numFmtId="0" fontId="3" fillId="0" borderId="10" xfId="8" applyFont="1" applyBorder="1" applyAlignment="1" applyProtection="1">
      <alignment horizontal="left" vertical="center"/>
      <protection locked="0"/>
    </xf>
    <xf numFmtId="0" fontId="3" fillId="0" borderId="2" xfId="8" applyFont="1" applyBorder="1" applyAlignment="1" applyProtection="1">
      <alignment horizontal="left" vertical="center"/>
      <protection locked="0"/>
    </xf>
    <xf numFmtId="0" fontId="3" fillId="0" borderId="0" xfId="8" applyFont="1" applyAlignment="1" applyProtection="1">
      <alignment horizontal="left" vertical="center"/>
      <protection locked="0"/>
    </xf>
    <xf numFmtId="0" fontId="3" fillId="0" borderId="6" xfId="8" applyFont="1" applyBorder="1" applyAlignment="1" applyProtection="1">
      <alignment horizontal="left" vertical="center"/>
      <protection locked="0"/>
    </xf>
    <xf numFmtId="0" fontId="33" fillId="0" borderId="5" xfId="8" applyFont="1" applyBorder="1" applyAlignment="1" applyProtection="1">
      <alignment horizontal="left" vertical="center"/>
      <protection locked="0"/>
    </xf>
    <xf numFmtId="0" fontId="33" fillId="0" borderId="9" xfId="8" applyFont="1" applyBorder="1" applyAlignment="1" applyProtection="1">
      <alignment horizontal="left" vertical="center"/>
      <protection locked="0"/>
    </xf>
    <xf numFmtId="0" fontId="33" fillId="0" borderId="10" xfId="8" applyFont="1" applyBorder="1" applyAlignment="1" applyProtection="1">
      <alignment horizontal="left" vertical="center"/>
      <protection locked="0"/>
    </xf>
    <xf numFmtId="0" fontId="3" fillId="0" borderId="20" xfId="8" applyFont="1" applyBorder="1" applyAlignment="1" applyProtection="1">
      <alignment horizontal="left" vertical="center"/>
      <protection locked="0"/>
    </xf>
    <xf numFmtId="0" fontId="30" fillId="0" borderId="5" xfId="8" applyFont="1" applyBorder="1" applyAlignment="1" applyProtection="1">
      <alignment horizontal="left" vertical="center"/>
      <protection locked="0"/>
    </xf>
    <xf numFmtId="0" fontId="30" fillId="0" borderId="9" xfId="8" applyFont="1" applyBorder="1" applyAlignment="1" applyProtection="1">
      <alignment horizontal="left" vertical="center"/>
      <protection locked="0"/>
    </xf>
    <xf numFmtId="0" fontId="30" fillId="0" borderId="10" xfId="8" applyFont="1" applyBorder="1" applyAlignment="1" applyProtection="1">
      <alignment horizontal="left" vertical="center"/>
      <protection locked="0"/>
    </xf>
    <xf numFmtId="0" fontId="3" fillId="0" borderId="36" xfId="8" applyFont="1" applyBorder="1" applyAlignment="1" applyProtection="1">
      <alignment horizontal="left" vertical="center"/>
      <protection locked="0"/>
    </xf>
    <xf numFmtId="0" fontId="3" fillId="0" borderId="37" xfId="8" applyFont="1" applyBorder="1" applyAlignment="1" applyProtection="1">
      <alignment horizontal="left" vertical="center"/>
      <protection locked="0"/>
    </xf>
    <xf numFmtId="0" fontId="3" fillId="0" borderId="38" xfId="8" applyFont="1" applyBorder="1" applyAlignment="1" applyProtection="1">
      <alignment horizontal="left" vertical="center"/>
      <protection locked="0"/>
    </xf>
    <xf numFmtId="0" fontId="21" fillId="5" borderId="5" xfId="8" applyFont="1" applyFill="1" applyBorder="1" applyAlignment="1">
      <alignment horizontal="center" vertical="center"/>
    </xf>
    <xf numFmtId="0" fontId="21" fillId="5" borderId="9" xfId="8" applyFont="1" applyFill="1" applyBorder="1" applyAlignment="1">
      <alignment horizontal="center" vertical="center"/>
    </xf>
    <xf numFmtId="0" fontId="21" fillId="5" borderId="10" xfId="8" applyFont="1" applyFill="1" applyBorder="1" applyAlignment="1">
      <alignment horizontal="center" vertical="center"/>
    </xf>
    <xf numFmtId="0" fontId="21" fillId="5" borderId="5" xfId="8" applyFont="1" applyFill="1" applyBorder="1" applyAlignment="1">
      <alignment horizontal="center" vertical="center" wrapText="1"/>
    </xf>
    <xf numFmtId="0" fontId="21" fillId="5" borderId="10" xfId="8" applyFont="1" applyFill="1" applyBorder="1" applyAlignment="1">
      <alignment horizontal="center" vertical="center" wrapText="1"/>
    </xf>
    <xf numFmtId="0" fontId="30" fillId="0" borderId="40" xfId="8" applyFont="1" applyBorder="1" applyAlignment="1" applyProtection="1">
      <alignment horizontal="left" vertical="center"/>
      <protection locked="0"/>
    </xf>
    <xf numFmtId="0" fontId="30" fillId="0" borderId="41" xfId="8" applyFont="1" applyBorder="1" applyAlignment="1" applyProtection="1">
      <alignment horizontal="left" vertical="center"/>
      <protection locked="0"/>
    </xf>
    <xf numFmtId="0" fontId="30" fillId="0" borderId="42" xfId="8" applyFont="1" applyBorder="1" applyAlignment="1" applyProtection="1">
      <alignment horizontal="left" vertical="center"/>
      <protection locked="0"/>
    </xf>
    <xf numFmtId="168" fontId="21" fillId="0" borderId="36" xfId="8" applyNumberFormat="1" applyFont="1" applyBorder="1" applyAlignment="1">
      <alignment horizontal="center" vertical="center"/>
    </xf>
    <xf numFmtId="168" fontId="21" fillId="0" borderId="37" xfId="8" applyNumberFormat="1" applyFont="1" applyBorder="1" applyAlignment="1">
      <alignment horizontal="center" vertical="center"/>
    </xf>
    <xf numFmtId="168" fontId="21" fillId="0" borderId="38" xfId="8" applyNumberFormat="1" applyFont="1" applyBorder="1" applyAlignment="1">
      <alignment horizontal="center" vertical="center"/>
    </xf>
    <xf numFmtId="49" fontId="21" fillId="2" borderId="39" xfId="8" applyNumberFormat="1" applyFont="1" applyFill="1" applyBorder="1" applyAlignment="1">
      <alignment horizontal="center" vertical="center"/>
    </xf>
    <xf numFmtId="49" fontId="21" fillId="2" borderId="37" xfId="8" applyNumberFormat="1" applyFont="1" applyFill="1" applyBorder="1" applyAlignment="1">
      <alignment horizontal="center" vertical="center"/>
    </xf>
    <xf numFmtId="49" fontId="21" fillId="2" borderId="38" xfId="8" applyNumberFormat="1" applyFont="1" applyFill="1" applyBorder="1" applyAlignment="1">
      <alignment horizontal="center" vertical="center"/>
    </xf>
    <xf numFmtId="0" fontId="21" fillId="3" borderId="5" xfId="8" applyFont="1" applyFill="1" applyBorder="1" applyAlignment="1">
      <alignment horizontal="center" vertical="center" wrapText="1"/>
    </xf>
    <xf numFmtId="0" fontId="21" fillId="3" borderId="9" xfId="8" applyFont="1" applyFill="1" applyBorder="1" applyAlignment="1">
      <alignment horizontal="center" vertical="center" wrapText="1"/>
    </xf>
    <xf numFmtId="0" fontId="21" fillId="3" borderId="10" xfId="8" applyFont="1" applyFill="1" applyBorder="1" applyAlignment="1">
      <alignment horizontal="center" vertical="center" wrapText="1"/>
    </xf>
    <xf numFmtId="167" fontId="21" fillId="0" borderId="0" xfId="9" applyNumberFormat="1" applyFont="1" applyAlignment="1">
      <alignment horizontal="left" vertical="center" wrapText="1"/>
    </xf>
    <xf numFmtId="0" fontId="21" fillId="0" borderId="0" xfId="8" applyFont="1" applyAlignment="1">
      <alignment horizontal="left" vertical="center"/>
    </xf>
    <xf numFmtId="164" fontId="21" fillId="0" borderId="5" xfId="10" applyFont="1" applyFill="1" applyBorder="1" applyAlignment="1">
      <alignment horizontal="center" vertical="center"/>
    </xf>
    <xf numFmtId="164" fontId="21" fillId="0" borderId="9" xfId="10" applyFont="1" applyFill="1" applyBorder="1" applyAlignment="1">
      <alignment horizontal="center" vertical="center"/>
    </xf>
    <xf numFmtId="164" fontId="21" fillId="0" borderId="10" xfId="10" applyFont="1" applyFill="1" applyBorder="1" applyAlignment="1">
      <alignment horizontal="center" vertical="center"/>
    </xf>
    <xf numFmtId="0" fontId="21" fillId="3" borderId="36" xfId="8" applyFont="1" applyFill="1" applyBorder="1" applyAlignment="1">
      <alignment horizontal="center" vertical="justify" wrapText="1"/>
    </xf>
    <xf numFmtId="0" fontId="21" fillId="3" borderId="37" xfId="8" applyFont="1" applyFill="1" applyBorder="1" applyAlignment="1">
      <alignment horizontal="center" vertical="justify" wrapText="1"/>
    </xf>
    <xf numFmtId="0" fontId="21" fillId="3" borderId="38" xfId="8" applyFont="1" applyFill="1" applyBorder="1" applyAlignment="1">
      <alignment horizontal="center" vertical="justify" wrapText="1"/>
    </xf>
    <xf numFmtId="0" fontId="21" fillId="3" borderId="39" xfId="8" applyFont="1" applyFill="1" applyBorder="1" applyAlignment="1">
      <alignment horizontal="center" vertical="justify" wrapText="1"/>
    </xf>
    <xf numFmtId="0" fontId="21" fillId="0" borderId="5" xfId="8" applyFont="1" applyBorder="1" applyAlignment="1">
      <alignment vertical="center"/>
    </xf>
    <xf numFmtId="0" fontId="21" fillId="0" borderId="9" xfId="8" applyFont="1" applyBorder="1" applyAlignment="1">
      <alignment vertical="center"/>
    </xf>
    <xf numFmtId="0" fontId="21" fillId="0" borderId="10" xfId="8" applyFont="1" applyBorder="1" applyAlignment="1">
      <alignment vertical="center"/>
    </xf>
    <xf numFmtId="0" fontId="21" fillId="0" borderId="5" xfId="8" applyFont="1" applyBorder="1" applyAlignment="1">
      <alignment horizontal="left" vertical="center"/>
    </xf>
    <xf numFmtId="0" fontId="21" fillId="0" borderId="9" xfId="8" applyFont="1" applyBorder="1" applyAlignment="1">
      <alignment horizontal="left" vertical="center"/>
    </xf>
    <xf numFmtId="0" fontId="21" fillId="0" borderId="10" xfId="8" applyFont="1" applyBorder="1" applyAlignment="1">
      <alignment horizontal="left" vertical="center"/>
    </xf>
    <xf numFmtId="0" fontId="21" fillId="3" borderId="5" xfId="8" applyFont="1" applyFill="1" applyBorder="1" applyAlignment="1">
      <alignment horizontal="left" vertical="center"/>
    </xf>
    <xf numFmtId="0" fontId="21" fillId="3" borderId="9" xfId="8" applyFont="1" applyFill="1" applyBorder="1" applyAlignment="1">
      <alignment horizontal="left" vertical="center"/>
    </xf>
    <xf numFmtId="0" fontId="21" fillId="3" borderId="10" xfId="8" applyFont="1" applyFill="1" applyBorder="1" applyAlignment="1">
      <alignment horizontal="left" vertical="center"/>
    </xf>
    <xf numFmtId="166" fontId="21" fillId="0" borderId="5" xfId="8" applyNumberFormat="1" applyFont="1" applyBorder="1" applyAlignment="1">
      <alignment horizontal="left" vertical="center"/>
    </xf>
    <xf numFmtId="166" fontId="21" fillId="0" borderId="9" xfId="8" applyNumberFormat="1" applyFont="1" applyBorder="1" applyAlignment="1">
      <alignment horizontal="left" vertical="center"/>
    </xf>
    <xf numFmtId="166" fontId="21" fillId="0" borderId="35" xfId="8" applyNumberFormat="1" applyFont="1" applyBorder="1" applyAlignment="1">
      <alignment horizontal="left" vertical="center"/>
    </xf>
    <xf numFmtId="0" fontId="22" fillId="4" borderId="0" xfId="8" applyFont="1" applyFill="1" applyAlignment="1">
      <alignment horizontal="center" vertical="center"/>
    </xf>
    <xf numFmtId="0" fontId="23" fillId="2" borderId="0" xfId="8" applyFont="1" applyFill="1" applyAlignment="1">
      <alignment horizontal="center" vertical="center"/>
    </xf>
    <xf numFmtId="0" fontId="25" fillId="2" borderId="0" xfId="8" applyFont="1" applyFill="1" applyAlignment="1">
      <alignment horizontal="center" vertical="center"/>
    </xf>
    <xf numFmtId="166" fontId="26" fillId="0" borderId="0" xfId="8" applyNumberFormat="1" applyFont="1" applyAlignment="1">
      <alignment horizontal="center" vertical="center"/>
    </xf>
    <xf numFmtId="0" fontId="21" fillId="3" borderId="28" xfId="8" applyFont="1" applyFill="1" applyBorder="1" applyAlignment="1">
      <alignment horizontal="left" vertical="center"/>
    </xf>
    <xf numFmtId="0" fontId="21" fillId="3" borderId="29" xfId="8" applyFont="1" applyFill="1" applyBorder="1" applyAlignment="1">
      <alignment horizontal="left" vertical="center"/>
    </xf>
    <xf numFmtId="0" fontId="21" fillId="3" borderId="30" xfId="8" applyFont="1" applyFill="1" applyBorder="1" applyAlignment="1">
      <alignment horizontal="left" vertical="center"/>
    </xf>
    <xf numFmtId="0" fontId="21" fillId="3" borderId="8" xfId="8" applyFont="1" applyFill="1" applyBorder="1" applyAlignment="1">
      <alignment horizontal="left" vertical="center"/>
    </xf>
    <xf numFmtId="0" fontId="21" fillId="3" borderId="32" xfId="8" applyFont="1" applyFill="1" applyBorder="1" applyAlignment="1">
      <alignment horizontal="left" vertical="center"/>
    </xf>
    <xf numFmtId="0" fontId="21" fillId="3" borderId="33" xfId="8" applyFont="1" applyFill="1" applyBorder="1" applyAlignment="1">
      <alignment horizontal="left" vertical="center"/>
    </xf>
    <xf numFmtId="0" fontId="5" fillId="0" borderId="28" xfId="9" applyFont="1" applyBorder="1" applyAlignment="1">
      <alignment horizontal="center" vertical="center" wrapText="1"/>
    </xf>
    <xf numFmtId="0" fontId="5" fillId="0" borderId="29" xfId="9" applyFont="1" applyBorder="1" applyAlignment="1">
      <alignment horizontal="center" vertical="center" wrapText="1"/>
    </xf>
    <xf numFmtId="0" fontId="5" fillId="0" borderId="31" xfId="9" applyFont="1" applyBorder="1" applyAlignment="1">
      <alignment horizontal="center" vertical="center" wrapText="1"/>
    </xf>
    <xf numFmtId="0" fontId="5" fillId="0" borderId="8" xfId="9" applyFont="1" applyBorder="1" applyAlignment="1">
      <alignment horizontal="center" vertical="center" wrapText="1"/>
    </xf>
    <xf numFmtId="0" fontId="5" fillId="0" borderId="32" xfId="9" applyFont="1" applyBorder="1" applyAlignment="1">
      <alignment horizontal="center" vertical="center" wrapText="1"/>
    </xf>
    <xf numFmtId="0" fontId="5" fillId="0" borderId="34" xfId="9" applyFont="1" applyBorder="1" applyAlignment="1">
      <alignment horizontal="center" vertical="center" wrapText="1"/>
    </xf>
    <xf numFmtId="0" fontId="11" fillId="3" borderId="60" xfId="5" applyFont="1" applyFill="1" applyBorder="1" applyAlignment="1">
      <alignment horizontal="center"/>
    </xf>
    <xf numFmtId="0" fontId="11" fillId="3" borderId="15" xfId="5" applyFont="1" applyFill="1" applyBorder="1" applyAlignment="1">
      <alignment horizontal="center"/>
    </xf>
    <xf numFmtId="0" fontId="11" fillId="3" borderId="17" xfId="5" applyFont="1" applyFill="1" applyBorder="1" applyAlignment="1">
      <alignment horizontal="center"/>
    </xf>
    <xf numFmtId="0" fontId="11" fillId="3" borderId="1" xfId="5" applyFont="1" applyFill="1" applyBorder="1" applyAlignment="1">
      <alignment horizontal="center"/>
    </xf>
    <xf numFmtId="0" fontId="11" fillId="3" borderId="1" xfId="5" applyFont="1" applyFill="1" applyBorder="1" applyAlignment="1">
      <alignment horizontal="center" vertical="center"/>
    </xf>
    <xf numFmtId="0" fontId="11" fillId="3" borderId="19" xfId="5" applyFont="1" applyFill="1" applyBorder="1" applyAlignment="1">
      <alignment horizontal="center" vertical="center"/>
    </xf>
    <xf numFmtId="49" fontId="44" fillId="0" borderId="53" xfId="5" applyNumberFormat="1" applyFont="1" applyBorder="1" applyAlignment="1">
      <alignment horizontal="left"/>
    </xf>
    <xf numFmtId="49" fontId="44" fillId="0" borderId="32" xfId="5" applyNumberFormat="1" applyFont="1" applyBorder="1" applyAlignment="1">
      <alignment horizontal="left"/>
    </xf>
    <xf numFmtId="0" fontId="41" fillId="0" borderId="0" xfId="5" applyFont="1" applyAlignment="1">
      <alignment horizontal="center" vertical="center"/>
    </xf>
    <xf numFmtId="0" fontId="41" fillId="0" borderId="0" xfId="5" applyFont="1" applyAlignment="1">
      <alignment horizontal="center"/>
    </xf>
    <xf numFmtId="0" fontId="41" fillId="0" borderId="0" xfId="5" applyFont="1" applyAlignment="1">
      <alignment horizontal="left" vertical="center" wrapText="1"/>
    </xf>
    <xf numFmtId="0" fontId="43" fillId="0" borderId="0" xfId="5" applyFont="1" applyAlignment="1">
      <alignment horizontal="center"/>
    </xf>
    <xf numFmtId="49" fontId="11" fillId="3" borderId="11" xfId="5" applyNumberFormat="1" applyFont="1" applyFill="1" applyBorder="1" applyAlignment="1">
      <alignment horizontal="right" vertical="center"/>
    </xf>
    <xf numFmtId="49" fontId="11" fillId="3" borderId="18" xfId="5" applyNumberFormat="1" applyFont="1" applyFill="1" applyBorder="1" applyAlignment="1">
      <alignment horizontal="right" vertical="center"/>
    </xf>
    <xf numFmtId="49" fontId="11" fillId="3" borderId="22" xfId="5" applyNumberFormat="1" applyFont="1" applyFill="1" applyBorder="1" applyAlignment="1">
      <alignment horizontal="right" vertical="center"/>
    </xf>
    <xf numFmtId="0" fontId="11" fillId="3" borderId="12" xfId="5" applyFont="1" applyFill="1" applyBorder="1" applyAlignment="1">
      <alignment horizontal="center" vertical="center"/>
    </xf>
    <xf numFmtId="0" fontId="11" fillId="3" borderId="20" xfId="5" applyFont="1" applyFill="1" applyBorder="1" applyAlignment="1">
      <alignment horizontal="center" vertical="center"/>
    </xf>
    <xf numFmtId="0" fontId="11" fillId="3" borderId="26" xfId="5" applyFont="1" applyFill="1" applyBorder="1" applyAlignment="1">
      <alignment horizontal="center" vertical="center"/>
    </xf>
    <xf numFmtId="0" fontId="11" fillId="3" borderId="11" xfId="5" applyFont="1" applyFill="1" applyBorder="1" applyAlignment="1">
      <alignment horizontal="center" vertical="center" wrapText="1"/>
    </xf>
    <xf numFmtId="0" fontId="11" fillId="3" borderId="18" xfId="5" applyFont="1" applyFill="1" applyBorder="1" applyAlignment="1">
      <alignment horizontal="center" vertical="center" wrapText="1"/>
    </xf>
    <xf numFmtId="0" fontId="11" fillId="3" borderId="58" xfId="5" applyFont="1" applyFill="1" applyBorder="1" applyAlignment="1">
      <alignment horizontal="center" vertical="center"/>
    </xf>
    <xf numFmtId="0" fontId="11" fillId="3" borderId="61" xfId="5" applyFont="1" applyFill="1" applyBorder="1" applyAlignment="1">
      <alignment horizontal="center" vertical="center"/>
    </xf>
    <xf numFmtId="0" fontId="11" fillId="3" borderId="12" xfId="5" applyFont="1" applyFill="1" applyBorder="1" applyAlignment="1">
      <alignment horizontal="center" vertical="center" wrapText="1"/>
    </xf>
    <xf numFmtId="0" fontId="11" fillId="3" borderId="20" xfId="5" applyFont="1" applyFill="1" applyBorder="1" applyAlignment="1">
      <alignment horizontal="center" vertical="center" wrapText="1"/>
    </xf>
    <xf numFmtId="0" fontId="11" fillId="3" borderId="59" xfId="5" applyFont="1" applyFill="1" applyBorder="1" applyAlignment="1">
      <alignment horizontal="center" vertical="center" wrapText="1"/>
    </xf>
    <xf numFmtId="0" fontId="11" fillId="3" borderId="62" xfId="5" applyFont="1" applyFill="1" applyBorder="1" applyAlignment="1">
      <alignment horizontal="center" vertical="center" wrapText="1"/>
    </xf>
    <xf numFmtId="0" fontId="12" fillId="2" borderId="0" xfId="3" applyFont="1" applyFill="1" applyAlignment="1">
      <alignment horizontal="center" vertical="center"/>
    </xf>
    <xf numFmtId="0" fontId="12" fillId="2" borderId="3" xfId="3" applyFont="1" applyFill="1" applyBorder="1" applyAlignment="1">
      <alignment horizontal="center" vertical="center"/>
    </xf>
    <xf numFmtId="0" fontId="11" fillId="3" borderId="12" xfId="3" applyFont="1" applyFill="1" applyBorder="1" applyAlignment="1">
      <alignment horizontal="center" vertical="center"/>
    </xf>
    <xf numFmtId="0" fontId="11" fillId="3" borderId="13" xfId="3" applyFont="1" applyFill="1" applyBorder="1" applyAlignment="1">
      <alignment horizontal="center" vertical="center"/>
    </xf>
    <xf numFmtId="0" fontId="11" fillId="3" borderId="14" xfId="3" applyFont="1" applyFill="1" applyBorder="1" applyAlignment="1">
      <alignment horizontal="center" vertical="center"/>
    </xf>
    <xf numFmtId="4" fontId="5" fillId="2" borderId="4" xfId="3" applyNumberFormat="1" applyFont="1" applyFill="1" applyBorder="1" applyAlignment="1">
      <alignment horizontal="left" vertical="center"/>
    </xf>
    <xf numFmtId="0" fontId="5" fillId="2" borderId="1" xfId="3" applyFont="1" applyFill="1" applyBorder="1" applyAlignment="1">
      <alignment horizontal="left" vertical="center"/>
    </xf>
    <xf numFmtId="0" fontId="10" fillId="2" borderId="5" xfId="3" applyFont="1" applyFill="1" applyBorder="1" applyAlignment="1">
      <alignment horizontal="left" vertical="center" wrapText="1"/>
    </xf>
    <xf numFmtId="0" fontId="10" fillId="2" borderId="9" xfId="3" applyFont="1" applyFill="1" applyBorder="1" applyAlignment="1">
      <alignment horizontal="left" vertical="center" wrapText="1"/>
    </xf>
    <xf numFmtId="0" fontId="9" fillId="2" borderId="9" xfId="3" applyFont="1" applyFill="1" applyBorder="1" applyAlignment="1">
      <alignment horizontal="center" vertical="center" wrapText="1"/>
    </xf>
    <xf numFmtId="165" fontId="9" fillId="2" borderId="9" xfId="3" applyNumberFormat="1" applyFont="1" applyFill="1" applyBorder="1" applyAlignment="1">
      <alignment horizontal="center" vertical="center" wrapText="1"/>
    </xf>
    <xf numFmtId="0" fontId="3" fillId="2" borderId="1" xfId="3" applyFill="1" applyBorder="1" applyAlignment="1">
      <alignment horizontal="center" vertical="center" wrapText="1"/>
    </xf>
    <xf numFmtId="0" fontId="3" fillId="2" borderId="5" xfId="3" applyFill="1" applyBorder="1" applyAlignment="1">
      <alignment horizontal="center" vertical="center" wrapText="1"/>
    </xf>
    <xf numFmtId="165" fontId="3" fillId="2" borderId="10" xfId="3" applyNumberFormat="1" applyFill="1" applyBorder="1" applyAlignment="1">
      <alignment horizontal="center" vertical="center" wrapText="1"/>
    </xf>
    <xf numFmtId="165" fontId="3" fillId="2" borderId="5" xfId="3" applyNumberFormat="1" applyFill="1" applyBorder="1" applyAlignment="1">
      <alignment horizontal="center" vertical="center" wrapText="1"/>
    </xf>
    <xf numFmtId="0" fontId="2" fillId="0" borderId="1" xfId="1" applyFont="1" applyBorder="1" applyAlignment="1">
      <alignment horizontal="center" vertical="center"/>
    </xf>
    <xf numFmtId="0" fontId="4" fillId="0" borderId="1" xfId="1" applyFont="1" applyBorder="1" applyAlignment="1">
      <alignment horizontal="center" vertical="center"/>
    </xf>
    <xf numFmtId="0" fontId="5" fillId="2" borderId="5" xfId="3" applyFont="1" applyFill="1" applyBorder="1" applyAlignment="1">
      <alignment horizontal="left" vertical="center"/>
    </xf>
    <xf numFmtId="0" fontId="7" fillId="0" borderId="1" xfId="5" applyFont="1" applyBorder="1" applyAlignment="1">
      <alignment horizontal="center" vertical="center" wrapText="1"/>
    </xf>
    <xf numFmtId="0" fontId="9" fillId="0" borderId="7" xfId="3" applyFont="1" applyBorder="1" applyAlignment="1">
      <alignment horizontal="left" vertical="center" wrapText="1"/>
    </xf>
    <xf numFmtId="0" fontId="9" fillId="0" borderId="8" xfId="3" applyFont="1" applyBorder="1" applyAlignment="1">
      <alignment horizontal="left" vertical="center" wrapText="1"/>
    </xf>
  </cellXfs>
  <cellStyles count="12">
    <cellStyle name="Millares 2" xfId="10" xr:uid="{4E96A096-298B-4AA0-A04E-321A888B7DA4}"/>
    <cellStyle name="Millares_CUADRO COMPARATIVO DE METRADOS" xfId="4" xr:uid="{2E859F56-A6B0-4E12-B4DD-393E69FCC760}"/>
    <cellStyle name="Normal" xfId="0" builtinId="0"/>
    <cellStyle name="Normal 2" xfId="8" xr:uid="{9B313BD1-EA94-4163-BCE2-0F6A91DF56A5}"/>
    <cellStyle name="Normal 3" xfId="5" xr:uid="{73553867-7364-4502-9F19-0EE86F1FEE74}"/>
    <cellStyle name="Normal 4 2" xfId="2" xr:uid="{C23DA783-D00F-423A-A68B-921131F9297D}"/>
    <cellStyle name="Normal 4 6" xfId="1" xr:uid="{193F560E-41DE-40A4-A21B-7DF40838F63D}"/>
    <cellStyle name="Normal_CUADRO AVANCE MENSUAL" xfId="3" xr:uid="{49418DDE-EC68-478F-8EC6-94182EED0ACB}"/>
    <cellStyle name="Normal_FICHATECNICA_FF-01" xfId="9" xr:uid="{535D7A55-6E7C-40F1-9DC9-4CB79C7A88F7}"/>
    <cellStyle name="Porcentaje 2" xfId="11" xr:uid="{5A52406B-7096-4731-926D-22268C1C0C33}"/>
    <cellStyle name="Porcentaje 3" xfId="6" xr:uid="{8B391DE1-B8DF-4EFF-A88A-40EB5057A9A1}"/>
    <cellStyle name="Porcentual 2 2 2" xfId="7" xr:uid="{4E3294AA-C6BB-4C16-AB09-4DE412A9823E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externalLink" Target="externalLinks/externalLink4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externalLink" Target="externalLinks/externalLink3.xml"/><Relationship Id="rId1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externalLink" Target="externalLinks/externalLink2.xml"/><Relationship Id="rId11" Type="http://schemas.openxmlformats.org/officeDocument/2006/relationships/styles" Target="styles.xml"/><Relationship Id="rId5" Type="http://schemas.openxmlformats.org/officeDocument/2006/relationships/externalLink" Target="externalLinks/externalLink1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externalLink" Target="externalLinks/externalLink5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0.15601533972961973"/>
          <c:y val="2.6753517552615822E-2"/>
          <c:w val="0.825013097599543"/>
          <c:h val="0.73024231338594414"/>
        </c:manualLayout>
      </c:layout>
      <c:lineChart>
        <c:grouping val="standard"/>
        <c:varyColors val="0"/>
        <c:ser>
          <c:idx val="2"/>
          <c:order val="0"/>
          <c:tx>
            <c:v>PROGRAMADO</c:v>
          </c:tx>
          <c:spPr>
            <a:ln w="38100">
              <a:solidFill>
                <a:srgbClr val="C00000">
                  <a:alpha val="96000"/>
                </a:srgbClr>
              </a:solidFill>
            </a:ln>
          </c:spPr>
          <c:marker>
            <c:spPr>
              <a:solidFill>
                <a:srgbClr val="7030A0">
                  <a:alpha val="94000"/>
                </a:srgbClr>
              </a:solidFill>
              <a:ln w="38100">
                <a:solidFill>
                  <a:srgbClr val="00B050"/>
                </a:solidFill>
              </a:ln>
            </c:spPr>
          </c:marker>
          <c:dLbls>
            <c:dLbl>
              <c:idx val="0"/>
              <c:layout>
                <c:manualLayout>
                  <c:x val="1.6246065132578945E-2"/>
                  <c:y val="3.0795379417460013E-3"/>
                </c:manualLayout>
              </c:layout>
              <c:spPr>
                <a:noFill/>
                <a:ln w="25400">
                  <a:noFill/>
                </a:ln>
              </c:spPr>
              <c:txPr>
                <a:bodyPr/>
                <a:lstStyle/>
                <a:p>
                  <a:pPr>
                    <a:defRPr sz="1100" b="0" i="0" u="none" strike="noStrike" baseline="0">
                      <a:solidFill>
                        <a:srgbClr val="000000"/>
                      </a:solidFill>
                      <a:latin typeface="Calibri"/>
                      <a:ea typeface="Calibri"/>
                      <a:cs typeface="Calibri"/>
                    </a:defRPr>
                  </a:pPr>
                  <a:endParaRPr lang="es-PE"/>
                </a:p>
              </c:txPr>
              <c:dLblPos val="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553E-47B2-A493-E63472DEE1AF}"/>
                </c:ext>
              </c:extLst>
            </c:dLbl>
            <c:dLbl>
              <c:idx val="5"/>
              <c:layout>
                <c:manualLayout>
                  <c:x val="-6.9872973189598567E-3"/>
                  <c:y val="1.9373126501758644E-3"/>
                </c:manualLayout>
              </c:layout>
              <c:spPr>
                <a:noFill/>
                <a:ln w="25400">
                  <a:noFill/>
                </a:ln>
              </c:spPr>
              <c:txPr>
                <a:bodyPr/>
                <a:lstStyle/>
                <a:p>
                  <a:pPr>
                    <a:defRPr sz="1100" b="0" i="0" u="none" strike="noStrike" baseline="0">
                      <a:solidFill>
                        <a:srgbClr val="000000"/>
                      </a:solidFill>
                      <a:latin typeface="Calibri"/>
                      <a:ea typeface="Calibri"/>
                      <a:cs typeface="Calibri"/>
                    </a:defRPr>
                  </a:pPr>
                  <a:endParaRPr lang="es-PE"/>
                </a:p>
              </c:txPr>
              <c:dLblPos val="r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553E-47B2-A493-E63472DEE1AF}"/>
                </c:ext>
              </c:extLst>
            </c:dLbl>
            <c:spPr>
              <a:noFill/>
              <a:ln w="25400">
                <a:noFill/>
              </a:ln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100" b="0" i="0" u="none" strike="noStrike" baseline="0">
                    <a:solidFill>
                      <a:srgbClr val="000000"/>
                    </a:solidFill>
                    <a:latin typeface="Calibri"/>
                    <a:ea typeface="Calibri"/>
                    <a:cs typeface="Calibri"/>
                  </a:defRPr>
                </a:pPr>
                <a:endParaRPr lang="es-PE"/>
              </a:p>
            </c:txPr>
            <c:dLblPos val="b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0"/>
              </c:ext>
            </c:extLst>
          </c:dLbls>
          <c:val>
            <c:numRef>
              <c:f>'FE-07'!$F$45:$F$48</c:f>
              <c:numCache>
                <c:formatCode>0.00%</c:formatCode>
                <c:ptCount val="4"/>
                <c:pt idx="0">
                  <c:v>0</c:v>
                </c:pt>
                <c:pt idx="1">
                  <c:v>0.11718862058760748</c:v>
                </c:pt>
                <c:pt idx="2">
                  <c:v>0.2367495253241223</c:v>
                </c:pt>
                <c:pt idx="3">
                  <c:v>1</c:v>
                </c:pt>
              </c:numCache>
            </c:numRef>
          </c:val>
          <c:smooth val="1"/>
          <c:extLst>
            <c:ext xmlns:c16="http://schemas.microsoft.com/office/drawing/2014/chart" uri="{C3380CC4-5D6E-409C-BE32-E72D297353CC}">
              <c16:uniqueId val="{00000002-553E-47B2-A493-E63472DEE1AF}"/>
            </c:ext>
          </c:extLst>
        </c:ser>
        <c:ser>
          <c:idx val="0"/>
          <c:order val="1"/>
          <c:tx>
            <c:v>EJECUTADO</c:v>
          </c:tx>
          <c:dLbls>
            <c:spPr>
              <a:noFill/>
              <a:ln w="25400">
                <a:noFill/>
              </a:ln>
            </c:sp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0"/>
              </c:ext>
            </c:extLst>
          </c:dLbls>
          <c:val>
            <c:numRef>
              <c:f>'FE-07'!$L$45:$L$48</c:f>
              <c:numCache>
                <c:formatCode>0.00%</c:formatCode>
                <c:ptCount val="4"/>
                <c:pt idx="0">
                  <c:v>0</c:v>
                </c:pt>
                <c:pt idx="1">
                  <c:v>0.11718862058760748</c:v>
                </c:pt>
                <c:pt idx="2">
                  <c:v>0.32561891373491009</c:v>
                </c:pt>
                <c:pt idx="3">
                  <c:v>0.44869745268965444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553E-47B2-A493-E63472DEE1A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473371663"/>
        <c:axId val="1"/>
      </c:lineChart>
      <c:catAx>
        <c:axId val="1473371663"/>
        <c:scaling>
          <c:orientation val="minMax"/>
        </c:scaling>
        <c:delete val="0"/>
        <c:axPos val="b"/>
        <c:majorGridlines/>
        <c:majorTickMark val="out"/>
        <c:minorTickMark val="none"/>
        <c:tickLblPos val="none"/>
        <c:crossAx val="1"/>
        <c:crosses val="autoZero"/>
        <c:auto val="1"/>
        <c:lblAlgn val="ctr"/>
        <c:lblOffset val="100"/>
        <c:noMultiLvlLbl val="0"/>
      </c:catAx>
      <c:valAx>
        <c:axId val="1"/>
        <c:scaling>
          <c:orientation val="minMax"/>
        </c:scaling>
        <c:delete val="0"/>
        <c:axPos val="l"/>
        <c:majorGridlines/>
        <c:numFmt formatCode="0.00%" sourceLinked="1"/>
        <c:majorTickMark val="out"/>
        <c:minorTickMark val="none"/>
        <c:tickLblPos val="nextTo"/>
        <c:txPr>
          <a:bodyPr rot="0" vert="horz"/>
          <a:lstStyle/>
          <a:p>
            <a:pPr>
              <a:defRPr sz="1050" b="0" i="0" u="none" strike="noStrike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es-PE"/>
          </a:p>
        </c:txPr>
        <c:crossAx val="1473371663"/>
        <c:crosses val="autoZero"/>
        <c:crossBetween val="between"/>
      </c:valAx>
      <c:dTable>
        <c:showHorzBorder val="1"/>
        <c:showVertBorder val="1"/>
        <c:showOutline val="1"/>
        <c:showKeys val="1"/>
        <c:txPr>
          <a:bodyPr/>
          <a:lstStyle/>
          <a:p>
            <a:pPr rtl="0">
              <a:defRPr sz="1050" b="0" i="0" u="none" strike="noStrike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es-PE"/>
          </a:p>
        </c:txPr>
      </c:dTable>
    </c:plotArea>
    <c:legend>
      <c:legendPos val="r"/>
      <c:layout>
        <c:manualLayout>
          <c:xMode val="edge"/>
          <c:yMode val="edge"/>
          <c:x val="0.287347640996095"/>
          <c:y val="0.93110339554012445"/>
          <c:w val="0.50228674540682416"/>
          <c:h val="4.3307293281253267E-2"/>
        </c:manualLayout>
      </c:layout>
      <c:overlay val="0"/>
      <c:txPr>
        <a:bodyPr/>
        <a:lstStyle/>
        <a:p>
          <a:pPr>
            <a:defRPr sz="1600" b="0" i="0" u="none" strike="noStrike" baseline="0">
              <a:solidFill>
                <a:srgbClr val="000000"/>
              </a:solidFill>
              <a:latin typeface="Calibri"/>
              <a:ea typeface="Calibri"/>
              <a:cs typeface="Calibri"/>
            </a:defRPr>
          </a:pPr>
          <a:endParaRPr lang="es-PE"/>
        </a:p>
      </c:txPr>
    </c:legend>
    <c:plotVisOnly val="1"/>
    <c:dispBlanksAs val="gap"/>
    <c:showDLblsOverMax val="0"/>
  </c:chart>
  <c:txPr>
    <a:bodyPr/>
    <a:lstStyle/>
    <a:p>
      <a:pPr>
        <a:defRPr sz="1000" b="0" i="0" u="none" strike="noStrike" baseline="0">
          <a:solidFill>
            <a:srgbClr val="000000"/>
          </a:solidFill>
          <a:latin typeface="Calibri"/>
          <a:ea typeface="Calibri"/>
          <a:cs typeface="Calibri"/>
        </a:defRPr>
      </a:pPr>
      <a:endParaRPr lang="es-PE"/>
    </a:p>
  </c:txPr>
  <c:printSettings>
    <c:headerFooter alignWithMargins="0"/>
    <c:pageMargins b="1" l="0.75000000000000189" r="0.75000000000000189" t="1" header="0" footer="0"/>
    <c:pageSetup paperSize="9" orientation="landscape" horizontalDpi="300" verticalDpi="300"/>
  </c:printSettings>
</c:chartSpace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4" Type="http://schemas.openxmlformats.org/officeDocument/2006/relationships/image" Target="../media/image4.jpe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47625</xdr:colOff>
      <xdr:row>419</xdr:row>
      <xdr:rowOff>123825</xdr:rowOff>
    </xdr:from>
    <xdr:to>
      <xdr:col>40</xdr:col>
      <xdr:colOff>657225</xdr:colOff>
      <xdr:row>455</xdr:row>
      <xdr:rowOff>47625</xdr:rowOff>
    </xdr:to>
    <xdr:pic>
      <xdr:nvPicPr>
        <xdr:cNvPr id="2" name="Imagen 16">
          <a:extLst>
            <a:ext uri="{FF2B5EF4-FFF2-40B4-BE49-F238E27FC236}">
              <a16:creationId xmlns:a16="http://schemas.microsoft.com/office/drawing/2014/main" id="{A0D59FA3-0B15-4696-9C4B-E20D98FAE3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9875" y="83029425"/>
          <a:ext cx="9077325" cy="7124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21</xdr:col>
      <xdr:colOff>19050</xdr:colOff>
      <xdr:row>216</xdr:row>
      <xdr:rowOff>104775</xdr:rowOff>
    </xdr:from>
    <xdr:to>
      <xdr:col>40</xdr:col>
      <xdr:colOff>790575</xdr:colOff>
      <xdr:row>241</xdr:row>
      <xdr:rowOff>47625</xdr:rowOff>
    </xdr:to>
    <xdr:pic>
      <xdr:nvPicPr>
        <xdr:cNvPr id="3" name="Imagen 4">
          <a:extLst>
            <a:ext uri="{FF2B5EF4-FFF2-40B4-BE49-F238E27FC236}">
              <a16:creationId xmlns:a16="http://schemas.microsoft.com/office/drawing/2014/main" id="{E117B910-D724-43F0-BB0A-05B55EDBC9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24525" y="39652575"/>
          <a:ext cx="6296025" cy="494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57150</xdr:colOff>
      <xdr:row>210</xdr:row>
      <xdr:rowOff>238125</xdr:rowOff>
    </xdr:from>
    <xdr:to>
      <xdr:col>22</xdr:col>
      <xdr:colOff>19050</xdr:colOff>
      <xdr:row>249</xdr:row>
      <xdr:rowOff>180975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293DB75-9CBE-4981-8B55-6D9AF7EF1B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4325" y="38538150"/>
          <a:ext cx="5553075" cy="779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0</xdr:colOff>
      <xdr:row>105</xdr:row>
      <xdr:rowOff>0</xdr:rowOff>
    </xdr:from>
    <xdr:to>
      <xdr:col>11</xdr:col>
      <xdr:colOff>123825</xdr:colOff>
      <xdr:row>106</xdr:row>
      <xdr:rowOff>114300</xdr:rowOff>
    </xdr:to>
    <xdr:sp macro="" textlink="">
      <xdr:nvSpPr>
        <xdr:cNvPr id="5" name="AutoShape 1024">
          <a:extLst>
            <a:ext uri="{FF2B5EF4-FFF2-40B4-BE49-F238E27FC236}">
              <a16:creationId xmlns:a16="http://schemas.microsoft.com/office/drawing/2014/main" id="{32900410-7CD3-418F-886F-28CFD9D0B2D7}"/>
            </a:ext>
          </a:extLst>
        </xdr:cNvPr>
        <xdr:cNvSpPr>
          <a:spLocks noChangeAspect="1" noChangeArrowheads="1"/>
        </xdr:cNvSpPr>
      </xdr:nvSpPr>
      <xdr:spPr bwMode="auto">
        <a:xfrm>
          <a:off x="2581275" y="15297150"/>
          <a:ext cx="3048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48</xdr:col>
      <xdr:colOff>0</xdr:colOff>
      <xdr:row>51</xdr:row>
      <xdr:rowOff>0</xdr:rowOff>
    </xdr:from>
    <xdr:to>
      <xdr:col>48</xdr:col>
      <xdr:colOff>304800</xdr:colOff>
      <xdr:row>78</xdr:row>
      <xdr:rowOff>123825</xdr:rowOff>
    </xdr:to>
    <xdr:sp macro="" textlink="">
      <xdr:nvSpPr>
        <xdr:cNvPr id="6" name="AutoShape 1025">
          <a:extLst>
            <a:ext uri="{FF2B5EF4-FFF2-40B4-BE49-F238E27FC236}">
              <a16:creationId xmlns:a16="http://schemas.microsoft.com/office/drawing/2014/main" id="{7423688B-CE55-4D98-AA23-640101353BBA}"/>
            </a:ext>
          </a:extLst>
        </xdr:cNvPr>
        <xdr:cNvSpPr>
          <a:spLocks noChangeAspect="1" noChangeArrowheads="1"/>
        </xdr:cNvSpPr>
      </xdr:nvSpPr>
      <xdr:spPr bwMode="auto">
        <a:xfrm>
          <a:off x="16602075" y="10687050"/>
          <a:ext cx="3048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255</xdr:row>
      <xdr:rowOff>0</xdr:rowOff>
    </xdr:from>
    <xdr:to>
      <xdr:col>6</xdr:col>
      <xdr:colOff>304800</xdr:colOff>
      <xdr:row>256</xdr:row>
      <xdr:rowOff>47625</xdr:rowOff>
    </xdr:to>
    <xdr:sp macro="" textlink="">
      <xdr:nvSpPr>
        <xdr:cNvPr id="7" name="AutoShape 1472">
          <a:extLst>
            <a:ext uri="{FF2B5EF4-FFF2-40B4-BE49-F238E27FC236}">
              <a16:creationId xmlns:a16="http://schemas.microsoft.com/office/drawing/2014/main" id="{2D6F5E61-F356-4299-93AD-4933A810E4AB}"/>
            </a:ext>
          </a:extLst>
        </xdr:cNvPr>
        <xdr:cNvSpPr>
          <a:spLocks noChangeAspect="1" noChangeArrowheads="1"/>
        </xdr:cNvSpPr>
      </xdr:nvSpPr>
      <xdr:spPr bwMode="auto">
        <a:xfrm>
          <a:off x="1543050" y="47834550"/>
          <a:ext cx="3048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17</xdr:col>
      <xdr:colOff>0</xdr:colOff>
      <xdr:row>305</xdr:row>
      <xdr:rowOff>0</xdr:rowOff>
    </xdr:from>
    <xdr:to>
      <xdr:col>18</xdr:col>
      <xdr:colOff>123825</xdr:colOff>
      <xdr:row>306</xdr:row>
      <xdr:rowOff>114300</xdr:rowOff>
    </xdr:to>
    <xdr:sp macro="" textlink="">
      <xdr:nvSpPr>
        <xdr:cNvPr id="8" name="AutoShape 1473">
          <a:extLst>
            <a:ext uri="{FF2B5EF4-FFF2-40B4-BE49-F238E27FC236}">
              <a16:creationId xmlns:a16="http://schemas.microsoft.com/office/drawing/2014/main" id="{6B793ED0-2CCB-4145-9CD3-F9ED92B8273B}"/>
            </a:ext>
          </a:extLst>
        </xdr:cNvPr>
        <xdr:cNvSpPr>
          <a:spLocks noChangeAspect="1" noChangeArrowheads="1"/>
        </xdr:cNvSpPr>
      </xdr:nvSpPr>
      <xdr:spPr bwMode="auto">
        <a:xfrm>
          <a:off x="4448175" y="58426350"/>
          <a:ext cx="3048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10</xdr:col>
      <xdr:colOff>0</xdr:colOff>
      <xdr:row>114</xdr:row>
      <xdr:rowOff>0</xdr:rowOff>
    </xdr:from>
    <xdr:to>
      <xdr:col>11</xdr:col>
      <xdr:colOff>123825</xdr:colOff>
      <xdr:row>115</xdr:row>
      <xdr:rowOff>114300</xdr:rowOff>
    </xdr:to>
    <xdr:sp macro="" textlink="">
      <xdr:nvSpPr>
        <xdr:cNvPr id="9" name="AutoShape 1024">
          <a:extLst>
            <a:ext uri="{FF2B5EF4-FFF2-40B4-BE49-F238E27FC236}">
              <a16:creationId xmlns:a16="http://schemas.microsoft.com/office/drawing/2014/main" id="{4C3CA225-DDCE-401D-8666-AEC47051A0B4}"/>
            </a:ext>
          </a:extLst>
        </xdr:cNvPr>
        <xdr:cNvSpPr>
          <a:spLocks noChangeAspect="1" noChangeArrowheads="1"/>
        </xdr:cNvSpPr>
      </xdr:nvSpPr>
      <xdr:spPr bwMode="auto">
        <a:xfrm>
          <a:off x="2581275" y="17592675"/>
          <a:ext cx="3048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2</xdr:col>
      <xdr:colOff>219075</xdr:colOff>
      <xdr:row>293</xdr:row>
      <xdr:rowOff>76200</xdr:rowOff>
    </xdr:from>
    <xdr:to>
      <xdr:col>22</xdr:col>
      <xdr:colOff>133350</xdr:colOff>
      <xdr:row>331</xdr:row>
      <xdr:rowOff>142875</xdr:rowOff>
    </xdr:to>
    <xdr:pic>
      <xdr:nvPicPr>
        <xdr:cNvPr id="10" name="Imagen 17">
          <a:extLst>
            <a:ext uri="{FF2B5EF4-FFF2-40B4-BE49-F238E27FC236}">
              <a16:creationId xmlns:a16="http://schemas.microsoft.com/office/drawing/2014/main" id="{FB828F32-885D-458C-A145-6C05EAE0AD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" y="56102250"/>
          <a:ext cx="5505450" cy="766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104775</xdr:colOff>
      <xdr:row>166</xdr:row>
      <xdr:rowOff>0</xdr:rowOff>
    </xdr:from>
    <xdr:to>
      <xdr:col>22</xdr:col>
      <xdr:colOff>361950</xdr:colOff>
      <xdr:row>206</xdr:row>
      <xdr:rowOff>180975</xdr:rowOff>
    </xdr:to>
    <xdr:pic>
      <xdr:nvPicPr>
        <xdr:cNvPr id="11" name="Imagen 1">
          <a:extLst>
            <a:ext uri="{FF2B5EF4-FFF2-40B4-BE49-F238E27FC236}">
              <a16:creationId xmlns:a16="http://schemas.microsoft.com/office/drawing/2014/main" id="{9B24F6BA-A942-402C-B418-EDD7BCB7DB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" y="28775025"/>
          <a:ext cx="5848350" cy="818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23</xdr:col>
      <xdr:colOff>28575</xdr:colOff>
      <xdr:row>166</xdr:row>
      <xdr:rowOff>19050</xdr:rowOff>
    </xdr:from>
    <xdr:to>
      <xdr:col>42</xdr:col>
      <xdr:colOff>47625</xdr:colOff>
      <xdr:row>206</xdr:row>
      <xdr:rowOff>180975</xdr:rowOff>
    </xdr:to>
    <xdr:pic>
      <xdr:nvPicPr>
        <xdr:cNvPr id="12" name="Imagen 2">
          <a:extLst>
            <a:ext uri="{FF2B5EF4-FFF2-40B4-BE49-F238E27FC236}">
              <a16:creationId xmlns:a16="http://schemas.microsoft.com/office/drawing/2014/main" id="{040E81B2-E2C8-4623-ACA0-3630B03FD0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67450" y="28794075"/>
          <a:ext cx="5848350" cy="816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276225</xdr:colOff>
      <xdr:row>254</xdr:row>
      <xdr:rowOff>9525</xdr:rowOff>
    </xdr:from>
    <xdr:to>
      <xdr:col>20</xdr:col>
      <xdr:colOff>104775</xdr:colOff>
      <xdr:row>287</xdr:row>
      <xdr:rowOff>19050</xdr:rowOff>
    </xdr:to>
    <xdr:pic>
      <xdr:nvPicPr>
        <xdr:cNvPr id="13" name="Imagen 5">
          <a:extLst>
            <a:ext uri="{FF2B5EF4-FFF2-40B4-BE49-F238E27FC236}">
              <a16:creationId xmlns:a16="http://schemas.microsoft.com/office/drawing/2014/main" id="{524E069B-BAE6-446F-95D4-41C5729108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7725" y="47767875"/>
          <a:ext cx="4676775" cy="655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23</xdr:col>
      <xdr:colOff>323850</xdr:colOff>
      <xdr:row>254</xdr:row>
      <xdr:rowOff>47625</xdr:rowOff>
    </xdr:from>
    <xdr:to>
      <xdr:col>40</xdr:col>
      <xdr:colOff>19050</xdr:colOff>
      <xdr:row>287</xdr:row>
      <xdr:rowOff>38100</xdr:rowOff>
    </xdr:to>
    <xdr:pic>
      <xdr:nvPicPr>
        <xdr:cNvPr id="14" name="Imagen 6">
          <a:extLst>
            <a:ext uri="{FF2B5EF4-FFF2-40B4-BE49-F238E27FC236}">
              <a16:creationId xmlns:a16="http://schemas.microsoft.com/office/drawing/2014/main" id="{395B4EEB-AD69-404F-9594-9CF4F3AB02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62725" y="47805975"/>
          <a:ext cx="4686300" cy="6534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19050</xdr:colOff>
      <xdr:row>335</xdr:row>
      <xdr:rowOff>47625</xdr:rowOff>
    </xdr:from>
    <xdr:to>
      <xdr:col>22</xdr:col>
      <xdr:colOff>371475</xdr:colOff>
      <xdr:row>376</xdr:row>
      <xdr:rowOff>76200</xdr:rowOff>
    </xdr:to>
    <xdr:pic>
      <xdr:nvPicPr>
        <xdr:cNvPr id="15" name="Imagen 9">
          <a:extLst>
            <a:ext uri="{FF2B5EF4-FFF2-40B4-BE49-F238E27FC236}">
              <a16:creationId xmlns:a16="http://schemas.microsoft.com/office/drawing/2014/main" id="{47609D7F-EB14-4EF2-A6CB-9355E6FEF2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225" y="65036700"/>
          <a:ext cx="5943600" cy="822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22</xdr:col>
      <xdr:colOff>371475</xdr:colOff>
      <xdr:row>335</xdr:row>
      <xdr:rowOff>47625</xdr:rowOff>
    </xdr:from>
    <xdr:to>
      <xdr:col>40</xdr:col>
      <xdr:colOff>800100</xdr:colOff>
      <xdr:row>375</xdr:row>
      <xdr:rowOff>142875</xdr:rowOff>
    </xdr:to>
    <xdr:pic>
      <xdr:nvPicPr>
        <xdr:cNvPr id="16" name="Imagen 10">
          <a:extLst>
            <a:ext uri="{FF2B5EF4-FFF2-40B4-BE49-F238E27FC236}">
              <a16:creationId xmlns:a16="http://schemas.microsoft.com/office/drawing/2014/main" id="{A8F6AFFD-5460-4C39-B9D5-4C84DEEA1D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9825" y="65036700"/>
          <a:ext cx="5810250" cy="809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152400</xdr:colOff>
      <xdr:row>380</xdr:row>
      <xdr:rowOff>0</xdr:rowOff>
    </xdr:from>
    <xdr:to>
      <xdr:col>20</xdr:col>
      <xdr:colOff>28575</xdr:colOff>
      <xdr:row>412</xdr:row>
      <xdr:rowOff>180975</xdr:rowOff>
    </xdr:to>
    <xdr:pic>
      <xdr:nvPicPr>
        <xdr:cNvPr id="17" name="Imagen 11">
          <a:extLst>
            <a:ext uri="{FF2B5EF4-FFF2-40B4-BE49-F238E27FC236}">
              <a16:creationId xmlns:a16="http://schemas.microsoft.com/office/drawing/2014/main" id="{86B8F34D-54AF-4C21-8F85-8271629957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" y="74437875"/>
          <a:ext cx="4724400" cy="6581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22</xdr:col>
      <xdr:colOff>342900</xdr:colOff>
      <xdr:row>293</xdr:row>
      <xdr:rowOff>133350</xdr:rowOff>
    </xdr:from>
    <xdr:to>
      <xdr:col>40</xdr:col>
      <xdr:colOff>457200</xdr:colOff>
      <xdr:row>332</xdr:row>
      <xdr:rowOff>0</xdr:rowOff>
    </xdr:to>
    <xdr:pic>
      <xdr:nvPicPr>
        <xdr:cNvPr id="18" name="Imagen 12">
          <a:extLst>
            <a:ext uri="{FF2B5EF4-FFF2-40B4-BE49-F238E27FC236}">
              <a16:creationId xmlns:a16="http://schemas.microsoft.com/office/drawing/2014/main" id="{2AA99923-76A0-4ED4-B917-E2C18AB177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91250" y="56159400"/>
          <a:ext cx="5495925" cy="766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25</xdr:col>
      <xdr:colOff>180975</xdr:colOff>
      <xdr:row>380</xdr:row>
      <xdr:rowOff>76200</xdr:rowOff>
    </xdr:from>
    <xdr:to>
      <xdr:col>40</xdr:col>
      <xdr:colOff>323850</xdr:colOff>
      <xdr:row>412</xdr:row>
      <xdr:rowOff>123825</xdr:rowOff>
    </xdr:to>
    <xdr:pic>
      <xdr:nvPicPr>
        <xdr:cNvPr id="19" name="Imagen 13">
          <a:extLst>
            <a:ext uri="{FF2B5EF4-FFF2-40B4-BE49-F238E27FC236}">
              <a16:creationId xmlns:a16="http://schemas.microsoft.com/office/drawing/2014/main" id="{0D676D9C-9C12-4276-BD24-DC3743658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74514075"/>
          <a:ext cx="4610100" cy="6448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152400</xdr:colOff>
      <xdr:row>417</xdr:row>
      <xdr:rowOff>0</xdr:rowOff>
    </xdr:from>
    <xdr:to>
      <xdr:col>22</xdr:col>
      <xdr:colOff>342900</xdr:colOff>
      <xdr:row>457</xdr:row>
      <xdr:rowOff>47625</xdr:rowOff>
    </xdr:to>
    <xdr:pic>
      <xdr:nvPicPr>
        <xdr:cNvPr id="20" name="Imagen 14">
          <a:extLst>
            <a:ext uri="{FF2B5EF4-FFF2-40B4-BE49-F238E27FC236}">
              <a16:creationId xmlns:a16="http://schemas.microsoft.com/office/drawing/2014/main" id="{1F9419CB-AE22-4E0A-81A7-D216EE9185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82505550"/>
          <a:ext cx="5781675" cy="804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219075</xdr:colOff>
      <xdr:row>8</xdr:row>
      <xdr:rowOff>9525</xdr:rowOff>
    </xdr:from>
    <xdr:to>
      <xdr:col>11</xdr:col>
      <xdr:colOff>38100</xdr:colOff>
      <xdr:row>37</xdr:row>
      <xdr:rowOff>152400</xdr:rowOff>
    </xdr:to>
    <xdr:graphicFrame macro="">
      <xdr:nvGraphicFramePr>
        <xdr:cNvPr id="2" name="Chart 4">
          <a:extLst>
            <a:ext uri="{FF2B5EF4-FFF2-40B4-BE49-F238E27FC236}">
              <a16:creationId xmlns:a16="http://schemas.microsoft.com/office/drawing/2014/main" id="{009A0744-62EE-4B54-954B-89A938C3FD1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IAN/Desktop/PUENTE%20POMABAMBA/para%20presentar%20junio/CONTROL%20DE%20ASISTENCIA%20DEL%20PERSONAL%20ULTIMO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Users\PC\Desktop\1%20RA%20ETAPA%20CHINCHEROS\OBSERVACIONES%20ABSUELTAS%20EXPEDIENTE%20CHOCLOCOCHA%20%2009-06-15\6.1.%20HOJA%20DE%20METRADOS\4.-%20ALCANTARILLADO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Juan%20Carlos/Desktop/TRABAJOS%20MUNI%20CHINCHEROS/OBRA%20PUENTE%20POMABAMBA%20-%20COCHARCAS/VALORIZACI&#211;N%20%20JULIO%202022/FORMATOS%20DEL%20FISICO%20FINAL%20JULIO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IAN/Desktop/CORRECCION%20JUNIO/FORMATOS%20DEL%20FISICO%20FINAL%20junio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F:\huancarama\INF.%2001%20Mensual%20Agosto_Trabaja%20Peru-EVERD\03.01,%20GRAFICO%20AVANCE%20FISICO%20MENSUAL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ONTROL DIARIO"/>
      <sheetName val="CUADRO VALIDACION DATOS"/>
    </sheetNames>
    <sheetDataSet>
      <sheetData sheetId="0" refreshError="1"/>
      <sheetData sheetId="1">
        <row r="4">
          <cell r="B4" t="str">
            <v>LOAYZA YAÑE, FELIX MARDONIO</v>
          </cell>
          <cell r="C4">
            <v>31480171</v>
          </cell>
          <cell r="D4" t="str">
            <v>Operario</v>
          </cell>
        </row>
        <row r="5">
          <cell r="B5" t="str">
            <v>GONZALES OBREGON, ANGEL</v>
          </cell>
          <cell r="C5">
            <v>46335998</v>
          </cell>
          <cell r="D5" t="str">
            <v>Operario</v>
          </cell>
        </row>
        <row r="6">
          <cell r="B6" t="str">
            <v>REATEGUI OSORIO, CARLOS RAUL</v>
          </cell>
          <cell r="C6">
            <v>70789064</v>
          </cell>
          <cell r="D6" t="str">
            <v>Operario</v>
          </cell>
        </row>
        <row r="7">
          <cell r="B7" t="str">
            <v>SOTELO HUAMAN, RAUL</v>
          </cell>
          <cell r="C7">
            <v>31483296</v>
          </cell>
          <cell r="D7" t="str">
            <v>Oficial</v>
          </cell>
        </row>
        <row r="8">
          <cell r="B8" t="str">
            <v>IBAÑEZ RIVERA, JORGE</v>
          </cell>
          <cell r="C8">
            <v>42494113</v>
          </cell>
          <cell r="D8" t="str">
            <v>Oficial</v>
          </cell>
        </row>
        <row r="9">
          <cell r="B9" t="str">
            <v>LOA MANCILLA, YOEL</v>
          </cell>
          <cell r="C9">
            <v>72153900</v>
          </cell>
          <cell r="D9" t="str">
            <v>Oficial</v>
          </cell>
        </row>
        <row r="10">
          <cell r="B10" t="str">
            <v>RAMIREZ YAÑE, NOEL</v>
          </cell>
          <cell r="C10">
            <v>44718376</v>
          </cell>
          <cell r="D10" t="str">
            <v>Oficial</v>
          </cell>
        </row>
        <row r="11">
          <cell r="B11" t="str">
            <v>ROJAS YAÑE,  JUAN JOSUE</v>
          </cell>
          <cell r="C11">
            <v>71214360</v>
          </cell>
          <cell r="D11" t="str">
            <v>Peon</v>
          </cell>
        </row>
        <row r="12">
          <cell r="B12" t="str">
            <v>BARBARAN GALINDO, MARCELINO FELIX</v>
          </cell>
          <cell r="C12" t="str">
            <v>80082833</v>
          </cell>
          <cell r="D12" t="str">
            <v>Peon</v>
          </cell>
        </row>
        <row r="13">
          <cell r="B13" t="str">
            <v>LOPEZ RAMIREZ, JAVIER RICHARD</v>
          </cell>
          <cell r="C13">
            <v>48804966</v>
          </cell>
          <cell r="D13" t="str">
            <v>Peon</v>
          </cell>
        </row>
        <row r="14">
          <cell r="B14" t="str">
            <v>ROJAS YAÑE, HERNAN</v>
          </cell>
          <cell r="C14">
            <v>70084313</v>
          </cell>
          <cell r="D14" t="str">
            <v>Peon</v>
          </cell>
        </row>
        <row r="15">
          <cell r="B15" t="str">
            <v>TORRE MOLINA, LEONCIO MACEDONIO</v>
          </cell>
          <cell r="C15">
            <v>28693969</v>
          </cell>
          <cell r="D15" t="str">
            <v>Peon</v>
          </cell>
        </row>
        <row r="16">
          <cell r="B16" t="str">
            <v>BARBARAN GALINDO, ABELINO</v>
          </cell>
          <cell r="C16">
            <v>31484786</v>
          </cell>
          <cell r="D16" t="str">
            <v>Peon</v>
          </cell>
        </row>
        <row r="17">
          <cell r="B17" t="str">
            <v xml:space="preserve">LLACTAS MEDINA, CONCEPCION </v>
          </cell>
          <cell r="C17">
            <v>80081849</v>
          </cell>
          <cell r="D17" t="str">
            <v>Peon</v>
          </cell>
        </row>
      </sheetData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ALCANTARILLADO"/>
      <sheetName val="Hoja1"/>
    </sheetNames>
    <sheetDataSet>
      <sheetData sheetId="0"/>
      <sheetData sheetId="1">
        <row r="4">
          <cell r="B4" t="str">
            <v>Glb</v>
          </cell>
        </row>
        <row r="5">
          <cell r="B5" t="str">
            <v>Unid</v>
          </cell>
        </row>
        <row r="6">
          <cell r="B6" t="str">
            <v>m</v>
          </cell>
        </row>
        <row r="7">
          <cell r="B7" t="str">
            <v>m2</v>
          </cell>
        </row>
        <row r="8">
          <cell r="B8" t="str">
            <v>m3</v>
          </cell>
        </row>
        <row r="9">
          <cell r="B9" t="str">
            <v>Kgf</v>
          </cell>
        </row>
        <row r="10">
          <cell r="B10" t="str">
            <v>pza</v>
          </cell>
        </row>
      </sheetData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FE-01"/>
      <sheetName val="FE-02"/>
      <sheetName val="FE-03"/>
      <sheetName val="FE-03 MAYOR"/>
      <sheetName val="FE-04 "/>
      <sheetName val="FE-05"/>
      <sheetName val="FE-05 MAYOR"/>
      <sheetName val="FE-06"/>
      <sheetName val="FE-07"/>
      <sheetName val="FF-05 "/>
    </sheetNames>
    <sheetDataSet>
      <sheetData sheetId="0">
        <row r="4">
          <cell r="D4" t="str">
            <v>MUNICIPALIDAD PROVINCIAL DE CHINCHEROS</v>
          </cell>
        </row>
        <row r="9">
          <cell r="D9" t="str">
            <v xml:space="preserve">“CREACION DEL PUENTE EN EL SECTOR RIO DE POMABAMBA EN LOS DISTRITOS DE URANMARCA Y COCHARCAS DE LA PROVINCIA DE CHINCHEROS - DEPARTAMENTO DE APURIMAC” </v>
          </cell>
        </row>
      </sheetData>
      <sheetData sheetId="1"/>
      <sheetData sheetId="2">
        <row r="45">
          <cell r="O45">
            <v>5</v>
          </cell>
        </row>
        <row r="46">
          <cell r="O46">
            <v>1679</v>
          </cell>
        </row>
        <row r="47">
          <cell r="O47">
            <v>41.1</v>
          </cell>
        </row>
        <row r="48">
          <cell r="O48">
            <v>65.25</v>
          </cell>
        </row>
        <row r="49">
          <cell r="O49">
            <v>3</v>
          </cell>
        </row>
        <row r="70">
          <cell r="O70">
            <v>0.5</v>
          </cell>
        </row>
        <row r="71">
          <cell r="O71">
            <v>0.5</v>
          </cell>
        </row>
        <row r="73">
          <cell r="O73">
            <v>1</v>
          </cell>
        </row>
        <row r="81">
          <cell r="M81">
            <v>96846.709499999983</v>
          </cell>
          <cell r="P81">
            <v>36606.447</v>
          </cell>
        </row>
      </sheetData>
      <sheetData sheetId="3">
        <row r="79">
          <cell r="P79">
            <v>9935.7659999999996</v>
          </cell>
        </row>
      </sheetData>
      <sheetData sheetId="4"/>
      <sheetData sheetId="5"/>
      <sheetData sheetId="6"/>
      <sheetData sheetId="7">
        <row r="81">
          <cell r="I81">
            <v>31650</v>
          </cell>
        </row>
        <row r="82">
          <cell r="H82">
            <v>23730</v>
          </cell>
        </row>
      </sheetData>
      <sheetData sheetId="8"/>
      <sheetData sheetId="9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FE-01"/>
      <sheetName val="FE-02"/>
      <sheetName val="FE-03"/>
      <sheetName val="FE-03 MAYOR"/>
      <sheetName val="FE-04"/>
      <sheetName val="FE-05"/>
      <sheetName val="FE-05 MAYOR"/>
      <sheetName val="FE-06"/>
      <sheetName val="FE-07"/>
      <sheetName val="FF-05"/>
    </sheetNames>
    <sheetDataSet>
      <sheetData sheetId="0"/>
      <sheetData sheetId="1"/>
      <sheetData sheetId="2">
        <row r="79">
          <cell r="K79">
            <v>297423.47510000004</v>
          </cell>
          <cell r="M79">
            <v>34854.646999999997</v>
          </cell>
          <cell r="P79">
            <v>61992.0625</v>
          </cell>
          <cell r="Q79">
            <v>0.20843029447879649</v>
          </cell>
        </row>
      </sheetData>
      <sheetData sheetId="3"/>
      <sheetData sheetId="4"/>
      <sheetData sheetId="5"/>
      <sheetData sheetId="6"/>
      <sheetData sheetId="7"/>
      <sheetData sheetId="8"/>
      <sheetData sheetId="9"/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FE-03"/>
      <sheetName val="FE-12"/>
      <sheetName val="CONT. VAL. M.O"/>
      <sheetName val="GRAFICO AVANCE-EVERD"/>
    </sheetNames>
    <sheetDataSet>
      <sheetData sheetId="0" refreshError="1">
        <row r="5">
          <cell r="A5" t="str">
            <v>PROYECTO</v>
          </cell>
        </row>
        <row r="8">
          <cell r="A8" t="str">
            <v>FTE - FTO</v>
          </cell>
        </row>
        <row r="9">
          <cell r="A9" t="str">
            <v xml:space="preserve">MODALIDAD </v>
          </cell>
          <cell r="B9" t="str">
            <v>Administracion Directa</v>
          </cell>
        </row>
      </sheetData>
      <sheetData sheetId="1" refreshError="1"/>
      <sheetData sheetId="2" refreshError="1"/>
      <sheetData sheetId="3" refreshError="1"/>
    </sheetDataSet>
  </externalBook>
</externalLink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3637FB1-F408-4A05-B37B-3760FBE25B01}">
  <sheetPr>
    <tabColor theme="8" tint="0.39997558519241921"/>
  </sheetPr>
  <dimension ref="A1:IL461"/>
  <sheetViews>
    <sheetView showGridLines="0" tabSelected="1" view="pageBreakPreview" topLeftCell="A153" zoomScale="70" zoomScaleNormal="62" zoomScaleSheetLayoutView="70" workbookViewId="0">
      <selection activeCell="AR165" sqref="AR165"/>
    </sheetView>
  </sheetViews>
  <sheetFormatPr baseColWidth="10" defaultColWidth="2.7109375" defaultRowHeight="15.75" x14ac:dyDescent="0.25"/>
  <cols>
    <col min="1" max="1" width="1.140625" style="76" customWidth="1"/>
    <col min="2" max="2" width="2.7109375" style="76"/>
    <col min="3" max="3" width="4.7109375" style="76" customWidth="1"/>
    <col min="4" max="4" width="7.5703125" style="76" customWidth="1"/>
    <col min="5" max="5" width="2.7109375" style="76"/>
    <col min="6" max="6" width="4.28515625" style="76" customWidth="1"/>
    <col min="7" max="7" width="5.28515625" style="76" customWidth="1"/>
    <col min="8" max="8" width="2.7109375" style="76"/>
    <col min="9" max="9" width="4.85546875" style="76" customWidth="1"/>
    <col min="10" max="11" width="2.7109375" style="76"/>
    <col min="12" max="12" width="7.7109375" style="76" customWidth="1"/>
    <col min="13" max="13" width="2.7109375" style="76"/>
    <col min="14" max="14" width="5" style="76" customWidth="1"/>
    <col min="15" max="16" width="2.7109375" style="76"/>
    <col min="17" max="17" width="4.42578125" style="76" customWidth="1"/>
    <col min="18" max="18" width="2.7109375" style="76" customWidth="1"/>
    <col min="19" max="19" width="7.85546875" style="76" customWidth="1"/>
    <col min="20" max="20" width="4" style="76" customWidth="1"/>
    <col min="21" max="21" width="4.28515625" style="76" customWidth="1"/>
    <col min="22" max="22" width="2.140625" style="76" customWidth="1"/>
    <col min="23" max="23" width="5.85546875" style="76" customWidth="1"/>
    <col min="24" max="24" width="6.7109375" style="76" customWidth="1"/>
    <col min="25" max="25" width="1.140625" style="76" customWidth="1"/>
    <col min="26" max="26" width="3.85546875" style="76" bestFit="1" customWidth="1"/>
    <col min="27" max="27" width="8.5703125" style="76" customWidth="1"/>
    <col min="28" max="29" width="2.7109375" style="76"/>
    <col min="30" max="30" width="4.140625" style="76" customWidth="1"/>
    <col min="31" max="31" width="2.7109375" style="76"/>
    <col min="32" max="32" width="4.5703125" style="76" customWidth="1"/>
    <col min="33" max="33" width="5.7109375" style="76" customWidth="1"/>
    <col min="34" max="34" width="7.7109375" style="76" customWidth="1"/>
    <col min="35" max="35" width="4.42578125" style="76" customWidth="1"/>
    <col min="36" max="36" width="2.42578125" style="76" customWidth="1"/>
    <col min="37" max="37" width="5.42578125" style="76" customWidth="1"/>
    <col min="38" max="38" width="4" style="76" customWidth="1"/>
    <col min="39" max="39" width="3.85546875" style="76" hidden="1" customWidth="1"/>
    <col min="40" max="40" width="8" style="76" customWidth="1"/>
    <col min="41" max="41" width="12.5703125" style="76" customWidth="1"/>
    <col min="42" max="42" width="0.140625" style="76" hidden="1" customWidth="1"/>
    <col min="43" max="43" width="5.140625" style="76" bestFit="1" customWidth="1"/>
    <col min="44" max="44" width="12.85546875" style="76" customWidth="1"/>
    <col min="45" max="45" width="13" style="76" bestFit="1" customWidth="1"/>
    <col min="46" max="46" width="10.140625" style="76" customWidth="1"/>
    <col min="47" max="47" width="13.140625" style="76" customWidth="1"/>
    <col min="48" max="48" width="13.7109375" style="76" customWidth="1"/>
    <col min="49" max="49" width="14.7109375" style="76" customWidth="1"/>
    <col min="50" max="50" width="15.7109375" style="76" customWidth="1"/>
    <col min="51" max="61" width="15.5703125" style="76" customWidth="1"/>
    <col min="62" max="256" width="2.7109375" style="76"/>
    <col min="257" max="257" width="1.140625" style="76" customWidth="1"/>
    <col min="258" max="258" width="2.7109375" style="76"/>
    <col min="259" max="259" width="4.7109375" style="76" customWidth="1"/>
    <col min="260" max="260" width="7.5703125" style="76" customWidth="1"/>
    <col min="261" max="261" width="2.7109375" style="76"/>
    <col min="262" max="262" width="4.28515625" style="76" customWidth="1"/>
    <col min="263" max="263" width="5.28515625" style="76" customWidth="1"/>
    <col min="264" max="264" width="2.7109375" style="76"/>
    <col min="265" max="265" width="4.85546875" style="76" customWidth="1"/>
    <col min="266" max="267" width="2.7109375" style="76"/>
    <col min="268" max="268" width="7.7109375" style="76" customWidth="1"/>
    <col min="269" max="269" width="2.7109375" style="76"/>
    <col min="270" max="270" width="5" style="76" customWidth="1"/>
    <col min="271" max="272" width="2.7109375" style="76"/>
    <col min="273" max="273" width="4.42578125" style="76" customWidth="1"/>
    <col min="274" max="274" width="2.7109375" style="76"/>
    <col min="275" max="275" width="7.85546875" style="76" customWidth="1"/>
    <col min="276" max="276" width="4" style="76" customWidth="1"/>
    <col min="277" max="277" width="4.28515625" style="76" customWidth="1"/>
    <col min="278" max="278" width="2.140625" style="76" customWidth="1"/>
    <col min="279" max="279" width="5.85546875" style="76" customWidth="1"/>
    <col min="280" max="280" width="6.7109375" style="76" customWidth="1"/>
    <col min="281" max="281" width="1.140625" style="76" customWidth="1"/>
    <col min="282" max="282" width="3.85546875" style="76" bestFit="1" customWidth="1"/>
    <col min="283" max="283" width="8.5703125" style="76" customWidth="1"/>
    <col min="284" max="285" width="2.7109375" style="76"/>
    <col min="286" max="286" width="4.140625" style="76" customWidth="1"/>
    <col min="287" max="287" width="2.7109375" style="76"/>
    <col min="288" max="288" width="4.5703125" style="76" customWidth="1"/>
    <col min="289" max="289" width="5.7109375" style="76" customWidth="1"/>
    <col min="290" max="290" width="7.7109375" style="76" customWidth="1"/>
    <col min="291" max="291" width="4.42578125" style="76" customWidth="1"/>
    <col min="292" max="292" width="2.42578125" style="76" customWidth="1"/>
    <col min="293" max="293" width="5.42578125" style="76" customWidth="1"/>
    <col min="294" max="294" width="4" style="76" customWidth="1"/>
    <col min="295" max="295" width="0" style="76" hidden="1" customWidth="1"/>
    <col min="296" max="296" width="8" style="76" customWidth="1"/>
    <col min="297" max="297" width="12.5703125" style="76" customWidth="1"/>
    <col min="298" max="298" width="0" style="76" hidden="1" customWidth="1"/>
    <col min="299" max="299" width="5.140625" style="76" bestFit="1" customWidth="1"/>
    <col min="300" max="300" width="12.85546875" style="76" customWidth="1"/>
    <col min="301" max="301" width="13" style="76" bestFit="1" customWidth="1"/>
    <col min="302" max="302" width="10.140625" style="76" customWidth="1"/>
    <col min="303" max="303" width="13.140625" style="76" customWidth="1"/>
    <col min="304" max="304" width="13.7109375" style="76" customWidth="1"/>
    <col min="305" max="305" width="14.7109375" style="76" customWidth="1"/>
    <col min="306" max="306" width="15.7109375" style="76" customWidth="1"/>
    <col min="307" max="317" width="15.5703125" style="76" customWidth="1"/>
    <col min="318" max="512" width="2.7109375" style="76"/>
    <col min="513" max="513" width="1.140625" style="76" customWidth="1"/>
    <col min="514" max="514" width="2.7109375" style="76"/>
    <col min="515" max="515" width="4.7109375" style="76" customWidth="1"/>
    <col min="516" max="516" width="7.5703125" style="76" customWidth="1"/>
    <col min="517" max="517" width="2.7109375" style="76"/>
    <col min="518" max="518" width="4.28515625" style="76" customWidth="1"/>
    <col min="519" max="519" width="5.28515625" style="76" customWidth="1"/>
    <col min="520" max="520" width="2.7109375" style="76"/>
    <col min="521" max="521" width="4.85546875" style="76" customWidth="1"/>
    <col min="522" max="523" width="2.7109375" style="76"/>
    <col min="524" max="524" width="7.7109375" style="76" customWidth="1"/>
    <col min="525" max="525" width="2.7109375" style="76"/>
    <col min="526" max="526" width="5" style="76" customWidth="1"/>
    <col min="527" max="528" width="2.7109375" style="76"/>
    <col min="529" max="529" width="4.42578125" style="76" customWidth="1"/>
    <col min="530" max="530" width="2.7109375" style="76"/>
    <col min="531" max="531" width="7.85546875" style="76" customWidth="1"/>
    <col min="532" max="532" width="4" style="76" customWidth="1"/>
    <col min="533" max="533" width="4.28515625" style="76" customWidth="1"/>
    <col min="534" max="534" width="2.140625" style="76" customWidth="1"/>
    <col min="535" max="535" width="5.85546875" style="76" customWidth="1"/>
    <col min="536" max="536" width="6.7109375" style="76" customWidth="1"/>
    <col min="537" max="537" width="1.140625" style="76" customWidth="1"/>
    <col min="538" max="538" width="3.85546875" style="76" bestFit="1" customWidth="1"/>
    <col min="539" max="539" width="8.5703125" style="76" customWidth="1"/>
    <col min="540" max="541" width="2.7109375" style="76"/>
    <col min="542" max="542" width="4.140625" style="76" customWidth="1"/>
    <col min="543" max="543" width="2.7109375" style="76"/>
    <col min="544" max="544" width="4.5703125" style="76" customWidth="1"/>
    <col min="545" max="545" width="5.7109375" style="76" customWidth="1"/>
    <col min="546" max="546" width="7.7109375" style="76" customWidth="1"/>
    <col min="547" max="547" width="4.42578125" style="76" customWidth="1"/>
    <col min="548" max="548" width="2.42578125" style="76" customWidth="1"/>
    <col min="549" max="549" width="5.42578125" style="76" customWidth="1"/>
    <col min="550" max="550" width="4" style="76" customWidth="1"/>
    <col min="551" max="551" width="0" style="76" hidden="1" customWidth="1"/>
    <col min="552" max="552" width="8" style="76" customWidth="1"/>
    <col min="553" max="553" width="12.5703125" style="76" customWidth="1"/>
    <col min="554" max="554" width="0" style="76" hidden="1" customWidth="1"/>
    <col min="555" max="555" width="5.140625" style="76" bestFit="1" customWidth="1"/>
    <col min="556" max="556" width="12.85546875" style="76" customWidth="1"/>
    <col min="557" max="557" width="13" style="76" bestFit="1" customWidth="1"/>
    <col min="558" max="558" width="10.140625" style="76" customWidth="1"/>
    <col min="559" max="559" width="13.140625" style="76" customWidth="1"/>
    <col min="560" max="560" width="13.7109375" style="76" customWidth="1"/>
    <col min="561" max="561" width="14.7109375" style="76" customWidth="1"/>
    <col min="562" max="562" width="15.7109375" style="76" customWidth="1"/>
    <col min="563" max="573" width="15.5703125" style="76" customWidth="1"/>
    <col min="574" max="768" width="2.7109375" style="76"/>
    <col min="769" max="769" width="1.140625" style="76" customWidth="1"/>
    <col min="770" max="770" width="2.7109375" style="76"/>
    <col min="771" max="771" width="4.7109375" style="76" customWidth="1"/>
    <col min="772" max="772" width="7.5703125" style="76" customWidth="1"/>
    <col min="773" max="773" width="2.7109375" style="76"/>
    <col min="774" max="774" width="4.28515625" style="76" customWidth="1"/>
    <col min="775" max="775" width="5.28515625" style="76" customWidth="1"/>
    <col min="776" max="776" width="2.7109375" style="76"/>
    <col min="777" max="777" width="4.85546875" style="76" customWidth="1"/>
    <col min="778" max="779" width="2.7109375" style="76"/>
    <col min="780" max="780" width="7.7109375" style="76" customWidth="1"/>
    <col min="781" max="781" width="2.7109375" style="76"/>
    <col min="782" max="782" width="5" style="76" customWidth="1"/>
    <col min="783" max="784" width="2.7109375" style="76"/>
    <col min="785" max="785" width="4.42578125" style="76" customWidth="1"/>
    <col min="786" max="786" width="2.7109375" style="76"/>
    <col min="787" max="787" width="7.85546875" style="76" customWidth="1"/>
    <col min="788" max="788" width="4" style="76" customWidth="1"/>
    <col min="789" max="789" width="4.28515625" style="76" customWidth="1"/>
    <col min="790" max="790" width="2.140625" style="76" customWidth="1"/>
    <col min="791" max="791" width="5.85546875" style="76" customWidth="1"/>
    <col min="792" max="792" width="6.7109375" style="76" customWidth="1"/>
    <col min="793" max="793" width="1.140625" style="76" customWidth="1"/>
    <col min="794" max="794" width="3.85546875" style="76" bestFit="1" customWidth="1"/>
    <col min="795" max="795" width="8.5703125" style="76" customWidth="1"/>
    <col min="796" max="797" width="2.7109375" style="76"/>
    <col min="798" max="798" width="4.140625" style="76" customWidth="1"/>
    <col min="799" max="799" width="2.7109375" style="76"/>
    <col min="800" max="800" width="4.5703125" style="76" customWidth="1"/>
    <col min="801" max="801" width="5.7109375" style="76" customWidth="1"/>
    <col min="802" max="802" width="7.7109375" style="76" customWidth="1"/>
    <col min="803" max="803" width="4.42578125" style="76" customWidth="1"/>
    <col min="804" max="804" width="2.42578125" style="76" customWidth="1"/>
    <col min="805" max="805" width="5.42578125" style="76" customWidth="1"/>
    <col min="806" max="806" width="4" style="76" customWidth="1"/>
    <col min="807" max="807" width="0" style="76" hidden="1" customWidth="1"/>
    <col min="808" max="808" width="8" style="76" customWidth="1"/>
    <col min="809" max="809" width="12.5703125" style="76" customWidth="1"/>
    <col min="810" max="810" width="0" style="76" hidden="1" customWidth="1"/>
    <col min="811" max="811" width="5.140625" style="76" bestFit="1" customWidth="1"/>
    <col min="812" max="812" width="12.85546875" style="76" customWidth="1"/>
    <col min="813" max="813" width="13" style="76" bestFit="1" customWidth="1"/>
    <col min="814" max="814" width="10.140625" style="76" customWidth="1"/>
    <col min="815" max="815" width="13.140625" style="76" customWidth="1"/>
    <col min="816" max="816" width="13.7109375" style="76" customWidth="1"/>
    <col min="817" max="817" width="14.7109375" style="76" customWidth="1"/>
    <col min="818" max="818" width="15.7109375" style="76" customWidth="1"/>
    <col min="819" max="829" width="15.5703125" style="76" customWidth="1"/>
    <col min="830" max="1024" width="2.7109375" style="76"/>
    <col min="1025" max="1025" width="1.140625" style="76" customWidth="1"/>
    <col min="1026" max="1026" width="2.7109375" style="76"/>
    <col min="1027" max="1027" width="4.7109375" style="76" customWidth="1"/>
    <col min="1028" max="1028" width="7.5703125" style="76" customWidth="1"/>
    <col min="1029" max="1029" width="2.7109375" style="76"/>
    <col min="1030" max="1030" width="4.28515625" style="76" customWidth="1"/>
    <col min="1031" max="1031" width="5.28515625" style="76" customWidth="1"/>
    <col min="1032" max="1032" width="2.7109375" style="76"/>
    <col min="1033" max="1033" width="4.85546875" style="76" customWidth="1"/>
    <col min="1034" max="1035" width="2.7109375" style="76"/>
    <col min="1036" max="1036" width="7.7109375" style="76" customWidth="1"/>
    <col min="1037" max="1037" width="2.7109375" style="76"/>
    <col min="1038" max="1038" width="5" style="76" customWidth="1"/>
    <col min="1039" max="1040" width="2.7109375" style="76"/>
    <col min="1041" max="1041" width="4.42578125" style="76" customWidth="1"/>
    <col min="1042" max="1042" width="2.7109375" style="76"/>
    <col min="1043" max="1043" width="7.85546875" style="76" customWidth="1"/>
    <col min="1044" max="1044" width="4" style="76" customWidth="1"/>
    <col min="1045" max="1045" width="4.28515625" style="76" customWidth="1"/>
    <col min="1046" max="1046" width="2.140625" style="76" customWidth="1"/>
    <col min="1047" max="1047" width="5.85546875" style="76" customWidth="1"/>
    <col min="1048" max="1048" width="6.7109375" style="76" customWidth="1"/>
    <col min="1049" max="1049" width="1.140625" style="76" customWidth="1"/>
    <col min="1050" max="1050" width="3.85546875" style="76" bestFit="1" customWidth="1"/>
    <col min="1051" max="1051" width="8.5703125" style="76" customWidth="1"/>
    <col min="1052" max="1053" width="2.7109375" style="76"/>
    <col min="1054" max="1054" width="4.140625" style="76" customWidth="1"/>
    <col min="1055" max="1055" width="2.7109375" style="76"/>
    <col min="1056" max="1056" width="4.5703125" style="76" customWidth="1"/>
    <col min="1057" max="1057" width="5.7109375" style="76" customWidth="1"/>
    <col min="1058" max="1058" width="7.7109375" style="76" customWidth="1"/>
    <col min="1059" max="1059" width="4.42578125" style="76" customWidth="1"/>
    <col min="1060" max="1060" width="2.42578125" style="76" customWidth="1"/>
    <col min="1061" max="1061" width="5.42578125" style="76" customWidth="1"/>
    <col min="1062" max="1062" width="4" style="76" customWidth="1"/>
    <col min="1063" max="1063" width="0" style="76" hidden="1" customWidth="1"/>
    <col min="1064" max="1064" width="8" style="76" customWidth="1"/>
    <col min="1065" max="1065" width="12.5703125" style="76" customWidth="1"/>
    <col min="1066" max="1066" width="0" style="76" hidden="1" customWidth="1"/>
    <col min="1067" max="1067" width="5.140625" style="76" bestFit="1" customWidth="1"/>
    <col min="1068" max="1068" width="12.85546875" style="76" customWidth="1"/>
    <col min="1069" max="1069" width="13" style="76" bestFit="1" customWidth="1"/>
    <col min="1070" max="1070" width="10.140625" style="76" customWidth="1"/>
    <col min="1071" max="1071" width="13.140625" style="76" customWidth="1"/>
    <col min="1072" max="1072" width="13.7109375" style="76" customWidth="1"/>
    <col min="1073" max="1073" width="14.7109375" style="76" customWidth="1"/>
    <col min="1074" max="1074" width="15.7109375" style="76" customWidth="1"/>
    <col min="1075" max="1085" width="15.5703125" style="76" customWidth="1"/>
    <col min="1086" max="1280" width="2.7109375" style="76"/>
    <col min="1281" max="1281" width="1.140625" style="76" customWidth="1"/>
    <col min="1282" max="1282" width="2.7109375" style="76"/>
    <col min="1283" max="1283" width="4.7109375" style="76" customWidth="1"/>
    <col min="1284" max="1284" width="7.5703125" style="76" customWidth="1"/>
    <col min="1285" max="1285" width="2.7109375" style="76"/>
    <col min="1286" max="1286" width="4.28515625" style="76" customWidth="1"/>
    <col min="1287" max="1287" width="5.28515625" style="76" customWidth="1"/>
    <col min="1288" max="1288" width="2.7109375" style="76"/>
    <col min="1289" max="1289" width="4.85546875" style="76" customWidth="1"/>
    <col min="1290" max="1291" width="2.7109375" style="76"/>
    <col min="1292" max="1292" width="7.7109375" style="76" customWidth="1"/>
    <col min="1293" max="1293" width="2.7109375" style="76"/>
    <col min="1294" max="1294" width="5" style="76" customWidth="1"/>
    <col min="1295" max="1296" width="2.7109375" style="76"/>
    <col min="1297" max="1297" width="4.42578125" style="76" customWidth="1"/>
    <col min="1298" max="1298" width="2.7109375" style="76"/>
    <col min="1299" max="1299" width="7.85546875" style="76" customWidth="1"/>
    <col min="1300" max="1300" width="4" style="76" customWidth="1"/>
    <col min="1301" max="1301" width="4.28515625" style="76" customWidth="1"/>
    <col min="1302" max="1302" width="2.140625" style="76" customWidth="1"/>
    <col min="1303" max="1303" width="5.85546875" style="76" customWidth="1"/>
    <col min="1304" max="1304" width="6.7109375" style="76" customWidth="1"/>
    <col min="1305" max="1305" width="1.140625" style="76" customWidth="1"/>
    <col min="1306" max="1306" width="3.85546875" style="76" bestFit="1" customWidth="1"/>
    <col min="1307" max="1307" width="8.5703125" style="76" customWidth="1"/>
    <col min="1308" max="1309" width="2.7109375" style="76"/>
    <col min="1310" max="1310" width="4.140625" style="76" customWidth="1"/>
    <col min="1311" max="1311" width="2.7109375" style="76"/>
    <col min="1312" max="1312" width="4.5703125" style="76" customWidth="1"/>
    <col min="1313" max="1313" width="5.7109375" style="76" customWidth="1"/>
    <col min="1314" max="1314" width="7.7109375" style="76" customWidth="1"/>
    <col min="1315" max="1315" width="4.42578125" style="76" customWidth="1"/>
    <col min="1316" max="1316" width="2.42578125" style="76" customWidth="1"/>
    <col min="1317" max="1317" width="5.42578125" style="76" customWidth="1"/>
    <col min="1318" max="1318" width="4" style="76" customWidth="1"/>
    <col min="1319" max="1319" width="0" style="76" hidden="1" customWidth="1"/>
    <col min="1320" max="1320" width="8" style="76" customWidth="1"/>
    <col min="1321" max="1321" width="12.5703125" style="76" customWidth="1"/>
    <col min="1322" max="1322" width="0" style="76" hidden="1" customWidth="1"/>
    <col min="1323" max="1323" width="5.140625" style="76" bestFit="1" customWidth="1"/>
    <col min="1324" max="1324" width="12.85546875" style="76" customWidth="1"/>
    <col min="1325" max="1325" width="13" style="76" bestFit="1" customWidth="1"/>
    <col min="1326" max="1326" width="10.140625" style="76" customWidth="1"/>
    <col min="1327" max="1327" width="13.140625" style="76" customWidth="1"/>
    <col min="1328" max="1328" width="13.7109375" style="76" customWidth="1"/>
    <col min="1329" max="1329" width="14.7109375" style="76" customWidth="1"/>
    <col min="1330" max="1330" width="15.7109375" style="76" customWidth="1"/>
    <col min="1331" max="1341" width="15.5703125" style="76" customWidth="1"/>
    <col min="1342" max="1536" width="2.7109375" style="76"/>
    <col min="1537" max="1537" width="1.140625" style="76" customWidth="1"/>
    <col min="1538" max="1538" width="2.7109375" style="76"/>
    <col min="1539" max="1539" width="4.7109375" style="76" customWidth="1"/>
    <col min="1540" max="1540" width="7.5703125" style="76" customWidth="1"/>
    <col min="1541" max="1541" width="2.7109375" style="76"/>
    <col min="1542" max="1542" width="4.28515625" style="76" customWidth="1"/>
    <col min="1543" max="1543" width="5.28515625" style="76" customWidth="1"/>
    <col min="1544" max="1544" width="2.7109375" style="76"/>
    <col min="1545" max="1545" width="4.85546875" style="76" customWidth="1"/>
    <col min="1546" max="1547" width="2.7109375" style="76"/>
    <col min="1548" max="1548" width="7.7109375" style="76" customWidth="1"/>
    <col min="1549" max="1549" width="2.7109375" style="76"/>
    <col min="1550" max="1550" width="5" style="76" customWidth="1"/>
    <col min="1551" max="1552" width="2.7109375" style="76"/>
    <col min="1553" max="1553" width="4.42578125" style="76" customWidth="1"/>
    <col min="1554" max="1554" width="2.7109375" style="76"/>
    <col min="1555" max="1555" width="7.85546875" style="76" customWidth="1"/>
    <col min="1556" max="1556" width="4" style="76" customWidth="1"/>
    <col min="1557" max="1557" width="4.28515625" style="76" customWidth="1"/>
    <col min="1558" max="1558" width="2.140625" style="76" customWidth="1"/>
    <col min="1559" max="1559" width="5.85546875" style="76" customWidth="1"/>
    <col min="1560" max="1560" width="6.7109375" style="76" customWidth="1"/>
    <col min="1561" max="1561" width="1.140625" style="76" customWidth="1"/>
    <col min="1562" max="1562" width="3.85546875" style="76" bestFit="1" customWidth="1"/>
    <col min="1563" max="1563" width="8.5703125" style="76" customWidth="1"/>
    <col min="1564" max="1565" width="2.7109375" style="76"/>
    <col min="1566" max="1566" width="4.140625" style="76" customWidth="1"/>
    <col min="1567" max="1567" width="2.7109375" style="76"/>
    <col min="1568" max="1568" width="4.5703125" style="76" customWidth="1"/>
    <col min="1569" max="1569" width="5.7109375" style="76" customWidth="1"/>
    <col min="1570" max="1570" width="7.7109375" style="76" customWidth="1"/>
    <col min="1571" max="1571" width="4.42578125" style="76" customWidth="1"/>
    <col min="1572" max="1572" width="2.42578125" style="76" customWidth="1"/>
    <col min="1573" max="1573" width="5.42578125" style="76" customWidth="1"/>
    <col min="1574" max="1574" width="4" style="76" customWidth="1"/>
    <col min="1575" max="1575" width="0" style="76" hidden="1" customWidth="1"/>
    <col min="1576" max="1576" width="8" style="76" customWidth="1"/>
    <col min="1577" max="1577" width="12.5703125" style="76" customWidth="1"/>
    <col min="1578" max="1578" width="0" style="76" hidden="1" customWidth="1"/>
    <col min="1579" max="1579" width="5.140625" style="76" bestFit="1" customWidth="1"/>
    <col min="1580" max="1580" width="12.85546875" style="76" customWidth="1"/>
    <col min="1581" max="1581" width="13" style="76" bestFit="1" customWidth="1"/>
    <col min="1582" max="1582" width="10.140625" style="76" customWidth="1"/>
    <col min="1583" max="1583" width="13.140625" style="76" customWidth="1"/>
    <col min="1584" max="1584" width="13.7109375" style="76" customWidth="1"/>
    <col min="1585" max="1585" width="14.7109375" style="76" customWidth="1"/>
    <col min="1586" max="1586" width="15.7109375" style="76" customWidth="1"/>
    <col min="1587" max="1597" width="15.5703125" style="76" customWidth="1"/>
    <col min="1598" max="1792" width="2.7109375" style="76"/>
    <col min="1793" max="1793" width="1.140625" style="76" customWidth="1"/>
    <col min="1794" max="1794" width="2.7109375" style="76"/>
    <col min="1795" max="1795" width="4.7109375" style="76" customWidth="1"/>
    <col min="1796" max="1796" width="7.5703125" style="76" customWidth="1"/>
    <col min="1797" max="1797" width="2.7109375" style="76"/>
    <col min="1798" max="1798" width="4.28515625" style="76" customWidth="1"/>
    <col min="1799" max="1799" width="5.28515625" style="76" customWidth="1"/>
    <col min="1800" max="1800" width="2.7109375" style="76"/>
    <col min="1801" max="1801" width="4.85546875" style="76" customWidth="1"/>
    <col min="1802" max="1803" width="2.7109375" style="76"/>
    <col min="1804" max="1804" width="7.7109375" style="76" customWidth="1"/>
    <col min="1805" max="1805" width="2.7109375" style="76"/>
    <col min="1806" max="1806" width="5" style="76" customWidth="1"/>
    <col min="1807" max="1808" width="2.7109375" style="76"/>
    <col min="1809" max="1809" width="4.42578125" style="76" customWidth="1"/>
    <col min="1810" max="1810" width="2.7109375" style="76"/>
    <col min="1811" max="1811" width="7.85546875" style="76" customWidth="1"/>
    <col min="1812" max="1812" width="4" style="76" customWidth="1"/>
    <col min="1813" max="1813" width="4.28515625" style="76" customWidth="1"/>
    <col min="1814" max="1814" width="2.140625" style="76" customWidth="1"/>
    <col min="1815" max="1815" width="5.85546875" style="76" customWidth="1"/>
    <col min="1816" max="1816" width="6.7109375" style="76" customWidth="1"/>
    <col min="1817" max="1817" width="1.140625" style="76" customWidth="1"/>
    <col min="1818" max="1818" width="3.85546875" style="76" bestFit="1" customWidth="1"/>
    <col min="1819" max="1819" width="8.5703125" style="76" customWidth="1"/>
    <col min="1820" max="1821" width="2.7109375" style="76"/>
    <col min="1822" max="1822" width="4.140625" style="76" customWidth="1"/>
    <col min="1823" max="1823" width="2.7109375" style="76"/>
    <col min="1824" max="1824" width="4.5703125" style="76" customWidth="1"/>
    <col min="1825" max="1825" width="5.7109375" style="76" customWidth="1"/>
    <col min="1826" max="1826" width="7.7109375" style="76" customWidth="1"/>
    <col min="1827" max="1827" width="4.42578125" style="76" customWidth="1"/>
    <col min="1828" max="1828" width="2.42578125" style="76" customWidth="1"/>
    <col min="1829" max="1829" width="5.42578125" style="76" customWidth="1"/>
    <col min="1830" max="1830" width="4" style="76" customWidth="1"/>
    <col min="1831" max="1831" width="0" style="76" hidden="1" customWidth="1"/>
    <col min="1832" max="1832" width="8" style="76" customWidth="1"/>
    <col min="1833" max="1833" width="12.5703125" style="76" customWidth="1"/>
    <col min="1834" max="1834" width="0" style="76" hidden="1" customWidth="1"/>
    <col min="1835" max="1835" width="5.140625" style="76" bestFit="1" customWidth="1"/>
    <col min="1836" max="1836" width="12.85546875" style="76" customWidth="1"/>
    <col min="1837" max="1837" width="13" style="76" bestFit="1" customWidth="1"/>
    <col min="1838" max="1838" width="10.140625" style="76" customWidth="1"/>
    <col min="1839" max="1839" width="13.140625" style="76" customWidth="1"/>
    <col min="1840" max="1840" width="13.7109375" style="76" customWidth="1"/>
    <col min="1841" max="1841" width="14.7109375" style="76" customWidth="1"/>
    <col min="1842" max="1842" width="15.7109375" style="76" customWidth="1"/>
    <col min="1843" max="1853" width="15.5703125" style="76" customWidth="1"/>
    <col min="1854" max="2048" width="2.7109375" style="76"/>
    <col min="2049" max="2049" width="1.140625" style="76" customWidth="1"/>
    <col min="2050" max="2050" width="2.7109375" style="76"/>
    <col min="2051" max="2051" width="4.7109375" style="76" customWidth="1"/>
    <col min="2052" max="2052" width="7.5703125" style="76" customWidth="1"/>
    <col min="2053" max="2053" width="2.7109375" style="76"/>
    <col min="2054" max="2054" width="4.28515625" style="76" customWidth="1"/>
    <col min="2055" max="2055" width="5.28515625" style="76" customWidth="1"/>
    <col min="2056" max="2056" width="2.7109375" style="76"/>
    <col min="2057" max="2057" width="4.85546875" style="76" customWidth="1"/>
    <col min="2058" max="2059" width="2.7109375" style="76"/>
    <col min="2060" max="2060" width="7.7109375" style="76" customWidth="1"/>
    <col min="2061" max="2061" width="2.7109375" style="76"/>
    <col min="2062" max="2062" width="5" style="76" customWidth="1"/>
    <col min="2063" max="2064" width="2.7109375" style="76"/>
    <col min="2065" max="2065" width="4.42578125" style="76" customWidth="1"/>
    <col min="2066" max="2066" width="2.7109375" style="76"/>
    <col min="2067" max="2067" width="7.85546875" style="76" customWidth="1"/>
    <col min="2068" max="2068" width="4" style="76" customWidth="1"/>
    <col min="2069" max="2069" width="4.28515625" style="76" customWidth="1"/>
    <col min="2070" max="2070" width="2.140625" style="76" customWidth="1"/>
    <col min="2071" max="2071" width="5.85546875" style="76" customWidth="1"/>
    <col min="2072" max="2072" width="6.7109375" style="76" customWidth="1"/>
    <col min="2073" max="2073" width="1.140625" style="76" customWidth="1"/>
    <col min="2074" max="2074" width="3.85546875" style="76" bestFit="1" customWidth="1"/>
    <col min="2075" max="2075" width="8.5703125" style="76" customWidth="1"/>
    <col min="2076" max="2077" width="2.7109375" style="76"/>
    <col min="2078" max="2078" width="4.140625" style="76" customWidth="1"/>
    <col min="2079" max="2079" width="2.7109375" style="76"/>
    <col min="2080" max="2080" width="4.5703125" style="76" customWidth="1"/>
    <col min="2081" max="2081" width="5.7109375" style="76" customWidth="1"/>
    <col min="2082" max="2082" width="7.7109375" style="76" customWidth="1"/>
    <col min="2083" max="2083" width="4.42578125" style="76" customWidth="1"/>
    <col min="2084" max="2084" width="2.42578125" style="76" customWidth="1"/>
    <col min="2085" max="2085" width="5.42578125" style="76" customWidth="1"/>
    <col min="2086" max="2086" width="4" style="76" customWidth="1"/>
    <col min="2087" max="2087" width="0" style="76" hidden="1" customWidth="1"/>
    <col min="2088" max="2088" width="8" style="76" customWidth="1"/>
    <col min="2089" max="2089" width="12.5703125" style="76" customWidth="1"/>
    <col min="2090" max="2090" width="0" style="76" hidden="1" customWidth="1"/>
    <col min="2091" max="2091" width="5.140625" style="76" bestFit="1" customWidth="1"/>
    <col min="2092" max="2092" width="12.85546875" style="76" customWidth="1"/>
    <col min="2093" max="2093" width="13" style="76" bestFit="1" customWidth="1"/>
    <col min="2094" max="2094" width="10.140625" style="76" customWidth="1"/>
    <col min="2095" max="2095" width="13.140625" style="76" customWidth="1"/>
    <col min="2096" max="2096" width="13.7109375" style="76" customWidth="1"/>
    <col min="2097" max="2097" width="14.7109375" style="76" customWidth="1"/>
    <col min="2098" max="2098" width="15.7109375" style="76" customWidth="1"/>
    <col min="2099" max="2109" width="15.5703125" style="76" customWidth="1"/>
    <col min="2110" max="2304" width="2.7109375" style="76"/>
    <col min="2305" max="2305" width="1.140625" style="76" customWidth="1"/>
    <col min="2306" max="2306" width="2.7109375" style="76"/>
    <col min="2307" max="2307" width="4.7109375" style="76" customWidth="1"/>
    <col min="2308" max="2308" width="7.5703125" style="76" customWidth="1"/>
    <col min="2309" max="2309" width="2.7109375" style="76"/>
    <col min="2310" max="2310" width="4.28515625" style="76" customWidth="1"/>
    <col min="2311" max="2311" width="5.28515625" style="76" customWidth="1"/>
    <col min="2312" max="2312" width="2.7109375" style="76"/>
    <col min="2313" max="2313" width="4.85546875" style="76" customWidth="1"/>
    <col min="2314" max="2315" width="2.7109375" style="76"/>
    <col min="2316" max="2316" width="7.7109375" style="76" customWidth="1"/>
    <col min="2317" max="2317" width="2.7109375" style="76"/>
    <col min="2318" max="2318" width="5" style="76" customWidth="1"/>
    <col min="2319" max="2320" width="2.7109375" style="76"/>
    <col min="2321" max="2321" width="4.42578125" style="76" customWidth="1"/>
    <col min="2322" max="2322" width="2.7109375" style="76"/>
    <col min="2323" max="2323" width="7.85546875" style="76" customWidth="1"/>
    <col min="2324" max="2324" width="4" style="76" customWidth="1"/>
    <col min="2325" max="2325" width="4.28515625" style="76" customWidth="1"/>
    <col min="2326" max="2326" width="2.140625" style="76" customWidth="1"/>
    <col min="2327" max="2327" width="5.85546875" style="76" customWidth="1"/>
    <col min="2328" max="2328" width="6.7109375" style="76" customWidth="1"/>
    <col min="2329" max="2329" width="1.140625" style="76" customWidth="1"/>
    <col min="2330" max="2330" width="3.85546875" style="76" bestFit="1" customWidth="1"/>
    <col min="2331" max="2331" width="8.5703125" style="76" customWidth="1"/>
    <col min="2332" max="2333" width="2.7109375" style="76"/>
    <col min="2334" max="2334" width="4.140625" style="76" customWidth="1"/>
    <col min="2335" max="2335" width="2.7109375" style="76"/>
    <col min="2336" max="2336" width="4.5703125" style="76" customWidth="1"/>
    <col min="2337" max="2337" width="5.7109375" style="76" customWidth="1"/>
    <col min="2338" max="2338" width="7.7109375" style="76" customWidth="1"/>
    <col min="2339" max="2339" width="4.42578125" style="76" customWidth="1"/>
    <col min="2340" max="2340" width="2.42578125" style="76" customWidth="1"/>
    <col min="2341" max="2341" width="5.42578125" style="76" customWidth="1"/>
    <col min="2342" max="2342" width="4" style="76" customWidth="1"/>
    <col min="2343" max="2343" width="0" style="76" hidden="1" customWidth="1"/>
    <col min="2344" max="2344" width="8" style="76" customWidth="1"/>
    <col min="2345" max="2345" width="12.5703125" style="76" customWidth="1"/>
    <col min="2346" max="2346" width="0" style="76" hidden="1" customWidth="1"/>
    <col min="2347" max="2347" width="5.140625" style="76" bestFit="1" customWidth="1"/>
    <col min="2348" max="2348" width="12.85546875" style="76" customWidth="1"/>
    <col min="2349" max="2349" width="13" style="76" bestFit="1" customWidth="1"/>
    <col min="2350" max="2350" width="10.140625" style="76" customWidth="1"/>
    <col min="2351" max="2351" width="13.140625" style="76" customWidth="1"/>
    <col min="2352" max="2352" width="13.7109375" style="76" customWidth="1"/>
    <col min="2353" max="2353" width="14.7109375" style="76" customWidth="1"/>
    <col min="2354" max="2354" width="15.7109375" style="76" customWidth="1"/>
    <col min="2355" max="2365" width="15.5703125" style="76" customWidth="1"/>
    <col min="2366" max="2560" width="2.7109375" style="76"/>
    <col min="2561" max="2561" width="1.140625" style="76" customWidth="1"/>
    <col min="2562" max="2562" width="2.7109375" style="76"/>
    <col min="2563" max="2563" width="4.7109375" style="76" customWidth="1"/>
    <col min="2564" max="2564" width="7.5703125" style="76" customWidth="1"/>
    <col min="2565" max="2565" width="2.7109375" style="76"/>
    <col min="2566" max="2566" width="4.28515625" style="76" customWidth="1"/>
    <col min="2567" max="2567" width="5.28515625" style="76" customWidth="1"/>
    <col min="2568" max="2568" width="2.7109375" style="76"/>
    <col min="2569" max="2569" width="4.85546875" style="76" customWidth="1"/>
    <col min="2570" max="2571" width="2.7109375" style="76"/>
    <col min="2572" max="2572" width="7.7109375" style="76" customWidth="1"/>
    <col min="2573" max="2573" width="2.7109375" style="76"/>
    <col min="2574" max="2574" width="5" style="76" customWidth="1"/>
    <col min="2575" max="2576" width="2.7109375" style="76"/>
    <col min="2577" max="2577" width="4.42578125" style="76" customWidth="1"/>
    <col min="2578" max="2578" width="2.7109375" style="76"/>
    <col min="2579" max="2579" width="7.85546875" style="76" customWidth="1"/>
    <col min="2580" max="2580" width="4" style="76" customWidth="1"/>
    <col min="2581" max="2581" width="4.28515625" style="76" customWidth="1"/>
    <col min="2582" max="2582" width="2.140625" style="76" customWidth="1"/>
    <col min="2583" max="2583" width="5.85546875" style="76" customWidth="1"/>
    <col min="2584" max="2584" width="6.7109375" style="76" customWidth="1"/>
    <col min="2585" max="2585" width="1.140625" style="76" customWidth="1"/>
    <col min="2586" max="2586" width="3.85546875" style="76" bestFit="1" customWidth="1"/>
    <col min="2587" max="2587" width="8.5703125" style="76" customWidth="1"/>
    <col min="2588" max="2589" width="2.7109375" style="76"/>
    <col min="2590" max="2590" width="4.140625" style="76" customWidth="1"/>
    <col min="2591" max="2591" width="2.7109375" style="76"/>
    <col min="2592" max="2592" width="4.5703125" style="76" customWidth="1"/>
    <col min="2593" max="2593" width="5.7109375" style="76" customWidth="1"/>
    <col min="2594" max="2594" width="7.7109375" style="76" customWidth="1"/>
    <col min="2595" max="2595" width="4.42578125" style="76" customWidth="1"/>
    <col min="2596" max="2596" width="2.42578125" style="76" customWidth="1"/>
    <col min="2597" max="2597" width="5.42578125" style="76" customWidth="1"/>
    <col min="2598" max="2598" width="4" style="76" customWidth="1"/>
    <col min="2599" max="2599" width="0" style="76" hidden="1" customWidth="1"/>
    <col min="2600" max="2600" width="8" style="76" customWidth="1"/>
    <col min="2601" max="2601" width="12.5703125" style="76" customWidth="1"/>
    <col min="2602" max="2602" width="0" style="76" hidden="1" customWidth="1"/>
    <col min="2603" max="2603" width="5.140625" style="76" bestFit="1" customWidth="1"/>
    <col min="2604" max="2604" width="12.85546875" style="76" customWidth="1"/>
    <col min="2605" max="2605" width="13" style="76" bestFit="1" customWidth="1"/>
    <col min="2606" max="2606" width="10.140625" style="76" customWidth="1"/>
    <col min="2607" max="2607" width="13.140625" style="76" customWidth="1"/>
    <col min="2608" max="2608" width="13.7109375" style="76" customWidth="1"/>
    <col min="2609" max="2609" width="14.7109375" style="76" customWidth="1"/>
    <col min="2610" max="2610" width="15.7109375" style="76" customWidth="1"/>
    <col min="2611" max="2621" width="15.5703125" style="76" customWidth="1"/>
    <col min="2622" max="2816" width="2.7109375" style="76"/>
    <col min="2817" max="2817" width="1.140625" style="76" customWidth="1"/>
    <col min="2818" max="2818" width="2.7109375" style="76"/>
    <col min="2819" max="2819" width="4.7109375" style="76" customWidth="1"/>
    <col min="2820" max="2820" width="7.5703125" style="76" customWidth="1"/>
    <col min="2821" max="2821" width="2.7109375" style="76"/>
    <col min="2822" max="2822" width="4.28515625" style="76" customWidth="1"/>
    <col min="2823" max="2823" width="5.28515625" style="76" customWidth="1"/>
    <col min="2824" max="2824" width="2.7109375" style="76"/>
    <col min="2825" max="2825" width="4.85546875" style="76" customWidth="1"/>
    <col min="2826" max="2827" width="2.7109375" style="76"/>
    <col min="2828" max="2828" width="7.7109375" style="76" customWidth="1"/>
    <col min="2829" max="2829" width="2.7109375" style="76"/>
    <col min="2830" max="2830" width="5" style="76" customWidth="1"/>
    <col min="2831" max="2832" width="2.7109375" style="76"/>
    <col min="2833" max="2833" width="4.42578125" style="76" customWidth="1"/>
    <col min="2834" max="2834" width="2.7109375" style="76"/>
    <col min="2835" max="2835" width="7.85546875" style="76" customWidth="1"/>
    <col min="2836" max="2836" width="4" style="76" customWidth="1"/>
    <col min="2837" max="2837" width="4.28515625" style="76" customWidth="1"/>
    <col min="2838" max="2838" width="2.140625" style="76" customWidth="1"/>
    <col min="2839" max="2839" width="5.85546875" style="76" customWidth="1"/>
    <col min="2840" max="2840" width="6.7109375" style="76" customWidth="1"/>
    <col min="2841" max="2841" width="1.140625" style="76" customWidth="1"/>
    <col min="2842" max="2842" width="3.85546875" style="76" bestFit="1" customWidth="1"/>
    <col min="2843" max="2843" width="8.5703125" style="76" customWidth="1"/>
    <col min="2844" max="2845" width="2.7109375" style="76"/>
    <col min="2846" max="2846" width="4.140625" style="76" customWidth="1"/>
    <col min="2847" max="2847" width="2.7109375" style="76"/>
    <col min="2848" max="2848" width="4.5703125" style="76" customWidth="1"/>
    <col min="2849" max="2849" width="5.7109375" style="76" customWidth="1"/>
    <col min="2850" max="2850" width="7.7109375" style="76" customWidth="1"/>
    <col min="2851" max="2851" width="4.42578125" style="76" customWidth="1"/>
    <col min="2852" max="2852" width="2.42578125" style="76" customWidth="1"/>
    <col min="2853" max="2853" width="5.42578125" style="76" customWidth="1"/>
    <col min="2854" max="2854" width="4" style="76" customWidth="1"/>
    <col min="2855" max="2855" width="0" style="76" hidden="1" customWidth="1"/>
    <col min="2856" max="2856" width="8" style="76" customWidth="1"/>
    <col min="2857" max="2857" width="12.5703125" style="76" customWidth="1"/>
    <col min="2858" max="2858" width="0" style="76" hidden="1" customWidth="1"/>
    <col min="2859" max="2859" width="5.140625" style="76" bestFit="1" customWidth="1"/>
    <col min="2860" max="2860" width="12.85546875" style="76" customWidth="1"/>
    <col min="2861" max="2861" width="13" style="76" bestFit="1" customWidth="1"/>
    <col min="2862" max="2862" width="10.140625" style="76" customWidth="1"/>
    <col min="2863" max="2863" width="13.140625" style="76" customWidth="1"/>
    <col min="2864" max="2864" width="13.7109375" style="76" customWidth="1"/>
    <col min="2865" max="2865" width="14.7109375" style="76" customWidth="1"/>
    <col min="2866" max="2866" width="15.7109375" style="76" customWidth="1"/>
    <col min="2867" max="2877" width="15.5703125" style="76" customWidth="1"/>
    <col min="2878" max="3072" width="2.7109375" style="76"/>
    <col min="3073" max="3073" width="1.140625" style="76" customWidth="1"/>
    <col min="3074" max="3074" width="2.7109375" style="76"/>
    <col min="3075" max="3075" width="4.7109375" style="76" customWidth="1"/>
    <col min="3076" max="3076" width="7.5703125" style="76" customWidth="1"/>
    <col min="3077" max="3077" width="2.7109375" style="76"/>
    <col min="3078" max="3078" width="4.28515625" style="76" customWidth="1"/>
    <col min="3079" max="3079" width="5.28515625" style="76" customWidth="1"/>
    <col min="3080" max="3080" width="2.7109375" style="76"/>
    <col min="3081" max="3081" width="4.85546875" style="76" customWidth="1"/>
    <col min="3082" max="3083" width="2.7109375" style="76"/>
    <col min="3084" max="3084" width="7.7109375" style="76" customWidth="1"/>
    <col min="3085" max="3085" width="2.7109375" style="76"/>
    <col min="3086" max="3086" width="5" style="76" customWidth="1"/>
    <col min="3087" max="3088" width="2.7109375" style="76"/>
    <col min="3089" max="3089" width="4.42578125" style="76" customWidth="1"/>
    <col min="3090" max="3090" width="2.7109375" style="76"/>
    <col min="3091" max="3091" width="7.85546875" style="76" customWidth="1"/>
    <col min="3092" max="3092" width="4" style="76" customWidth="1"/>
    <col min="3093" max="3093" width="4.28515625" style="76" customWidth="1"/>
    <col min="3094" max="3094" width="2.140625" style="76" customWidth="1"/>
    <col min="3095" max="3095" width="5.85546875" style="76" customWidth="1"/>
    <col min="3096" max="3096" width="6.7109375" style="76" customWidth="1"/>
    <col min="3097" max="3097" width="1.140625" style="76" customWidth="1"/>
    <col min="3098" max="3098" width="3.85546875" style="76" bestFit="1" customWidth="1"/>
    <col min="3099" max="3099" width="8.5703125" style="76" customWidth="1"/>
    <col min="3100" max="3101" width="2.7109375" style="76"/>
    <col min="3102" max="3102" width="4.140625" style="76" customWidth="1"/>
    <col min="3103" max="3103" width="2.7109375" style="76"/>
    <col min="3104" max="3104" width="4.5703125" style="76" customWidth="1"/>
    <col min="3105" max="3105" width="5.7109375" style="76" customWidth="1"/>
    <col min="3106" max="3106" width="7.7109375" style="76" customWidth="1"/>
    <col min="3107" max="3107" width="4.42578125" style="76" customWidth="1"/>
    <col min="3108" max="3108" width="2.42578125" style="76" customWidth="1"/>
    <col min="3109" max="3109" width="5.42578125" style="76" customWidth="1"/>
    <col min="3110" max="3110" width="4" style="76" customWidth="1"/>
    <col min="3111" max="3111" width="0" style="76" hidden="1" customWidth="1"/>
    <col min="3112" max="3112" width="8" style="76" customWidth="1"/>
    <col min="3113" max="3113" width="12.5703125" style="76" customWidth="1"/>
    <col min="3114" max="3114" width="0" style="76" hidden="1" customWidth="1"/>
    <col min="3115" max="3115" width="5.140625" style="76" bestFit="1" customWidth="1"/>
    <col min="3116" max="3116" width="12.85546875" style="76" customWidth="1"/>
    <col min="3117" max="3117" width="13" style="76" bestFit="1" customWidth="1"/>
    <col min="3118" max="3118" width="10.140625" style="76" customWidth="1"/>
    <col min="3119" max="3119" width="13.140625" style="76" customWidth="1"/>
    <col min="3120" max="3120" width="13.7109375" style="76" customWidth="1"/>
    <col min="3121" max="3121" width="14.7109375" style="76" customWidth="1"/>
    <col min="3122" max="3122" width="15.7109375" style="76" customWidth="1"/>
    <col min="3123" max="3133" width="15.5703125" style="76" customWidth="1"/>
    <col min="3134" max="3328" width="2.7109375" style="76"/>
    <col min="3329" max="3329" width="1.140625" style="76" customWidth="1"/>
    <col min="3330" max="3330" width="2.7109375" style="76"/>
    <col min="3331" max="3331" width="4.7109375" style="76" customWidth="1"/>
    <col min="3332" max="3332" width="7.5703125" style="76" customWidth="1"/>
    <col min="3333" max="3333" width="2.7109375" style="76"/>
    <col min="3334" max="3334" width="4.28515625" style="76" customWidth="1"/>
    <col min="3335" max="3335" width="5.28515625" style="76" customWidth="1"/>
    <col min="3336" max="3336" width="2.7109375" style="76"/>
    <col min="3337" max="3337" width="4.85546875" style="76" customWidth="1"/>
    <col min="3338" max="3339" width="2.7109375" style="76"/>
    <col min="3340" max="3340" width="7.7109375" style="76" customWidth="1"/>
    <col min="3341" max="3341" width="2.7109375" style="76"/>
    <col min="3342" max="3342" width="5" style="76" customWidth="1"/>
    <col min="3343" max="3344" width="2.7109375" style="76"/>
    <col min="3345" max="3345" width="4.42578125" style="76" customWidth="1"/>
    <col min="3346" max="3346" width="2.7109375" style="76"/>
    <col min="3347" max="3347" width="7.85546875" style="76" customWidth="1"/>
    <col min="3348" max="3348" width="4" style="76" customWidth="1"/>
    <col min="3349" max="3349" width="4.28515625" style="76" customWidth="1"/>
    <col min="3350" max="3350" width="2.140625" style="76" customWidth="1"/>
    <col min="3351" max="3351" width="5.85546875" style="76" customWidth="1"/>
    <col min="3352" max="3352" width="6.7109375" style="76" customWidth="1"/>
    <col min="3353" max="3353" width="1.140625" style="76" customWidth="1"/>
    <col min="3354" max="3354" width="3.85546875" style="76" bestFit="1" customWidth="1"/>
    <col min="3355" max="3355" width="8.5703125" style="76" customWidth="1"/>
    <col min="3356" max="3357" width="2.7109375" style="76"/>
    <col min="3358" max="3358" width="4.140625" style="76" customWidth="1"/>
    <col min="3359" max="3359" width="2.7109375" style="76"/>
    <col min="3360" max="3360" width="4.5703125" style="76" customWidth="1"/>
    <col min="3361" max="3361" width="5.7109375" style="76" customWidth="1"/>
    <col min="3362" max="3362" width="7.7109375" style="76" customWidth="1"/>
    <col min="3363" max="3363" width="4.42578125" style="76" customWidth="1"/>
    <col min="3364" max="3364" width="2.42578125" style="76" customWidth="1"/>
    <col min="3365" max="3365" width="5.42578125" style="76" customWidth="1"/>
    <col min="3366" max="3366" width="4" style="76" customWidth="1"/>
    <col min="3367" max="3367" width="0" style="76" hidden="1" customWidth="1"/>
    <col min="3368" max="3368" width="8" style="76" customWidth="1"/>
    <col min="3369" max="3369" width="12.5703125" style="76" customWidth="1"/>
    <col min="3370" max="3370" width="0" style="76" hidden="1" customWidth="1"/>
    <col min="3371" max="3371" width="5.140625" style="76" bestFit="1" customWidth="1"/>
    <col min="3372" max="3372" width="12.85546875" style="76" customWidth="1"/>
    <col min="3373" max="3373" width="13" style="76" bestFit="1" customWidth="1"/>
    <col min="3374" max="3374" width="10.140625" style="76" customWidth="1"/>
    <col min="3375" max="3375" width="13.140625" style="76" customWidth="1"/>
    <col min="3376" max="3376" width="13.7109375" style="76" customWidth="1"/>
    <col min="3377" max="3377" width="14.7109375" style="76" customWidth="1"/>
    <col min="3378" max="3378" width="15.7109375" style="76" customWidth="1"/>
    <col min="3379" max="3389" width="15.5703125" style="76" customWidth="1"/>
    <col min="3390" max="3584" width="2.7109375" style="76"/>
    <col min="3585" max="3585" width="1.140625" style="76" customWidth="1"/>
    <col min="3586" max="3586" width="2.7109375" style="76"/>
    <col min="3587" max="3587" width="4.7109375" style="76" customWidth="1"/>
    <col min="3588" max="3588" width="7.5703125" style="76" customWidth="1"/>
    <col min="3589" max="3589" width="2.7109375" style="76"/>
    <col min="3590" max="3590" width="4.28515625" style="76" customWidth="1"/>
    <col min="3591" max="3591" width="5.28515625" style="76" customWidth="1"/>
    <col min="3592" max="3592" width="2.7109375" style="76"/>
    <col min="3593" max="3593" width="4.85546875" style="76" customWidth="1"/>
    <col min="3594" max="3595" width="2.7109375" style="76"/>
    <col min="3596" max="3596" width="7.7109375" style="76" customWidth="1"/>
    <col min="3597" max="3597" width="2.7109375" style="76"/>
    <col min="3598" max="3598" width="5" style="76" customWidth="1"/>
    <col min="3599" max="3600" width="2.7109375" style="76"/>
    <col min="3601" max="3601" width="4.42578125" style="76" customWidth="1"/>
    <col min="3602" max="3602" width="2.7109375" style="76"/>
    <col min="3603" max="3603" width="7.85546875" style="76" customWidth="1"/>
    <col min="3604" max="3604" width="4" style="76" customWidth="1"/>
    <col min="3605" max="3605" width="4.28515625" style="76" customWidth="1"/>
    <col min="3606" max="3606" width="2.140625" style="76" customWidth="1"/>
    <col min="3607" max="3607" width="5.85546875" style="76" customWidth="1"/>
    <col min="3608" max="3608" width="6.7109375" style="76" customWidth="1"/>
    <col min="3609" max="3609" width="1.140625" style="76" customWidth="1"/>
    <col min="3610" max="3610" width="3.85546875" style="76" bestFit="1" customWidth="1"/>
    <col min="3611" max="3611" width="8.5703125" style="76" customWidth="1"/>
    <col min="3612" max="3613" width="2.7109375" style="76"/>
    <col min="3614" max="3614" width="4.140625" style="76" customWidth="1"/>
    <col min="3615" max="3615" width="2.7109375" style="76"/>
    <col min="3616" max="3616" width="4.5703125" style="76" customWidth="1"/>
    <col min="3617" max="3617" width="5.7109375" style="76" customWidth="1"/>
    <col min="3618" max="3618" width="7.7109375" style="76" customWidth="1"/>
    <col min="3619" max="3619" width="4.42578125" style="76" customWidth="1"/>
    <col min="3620" max="3620" width="2.42578125" style="76" customWidth="1"/>
    <col min="3621" max="3621" width="5.42578125" style="76" customWidth="1"/>
    <col min="3622" max="3622" width="4" style="76" customWidth="1"/>
    <col min="3623" max="3623" width="0" style="76" hidden="1" customWidth="1"/>
    <col min="3624" max="3624" width="8" style="76" customWidth="1"/>
    <col min="3625" max="3625" width="12.5703125" style="76" customWidth="1"/>
    <col min="3626" max="3626" width="0" style="76" hidden="1" customWidth="1"/>
    <col min="3627" max="3627" width="5.140625" style="76" bestFit="1" customWidth="1"/>
    <col min="3628" max="3628" width="12.85546875" style="76" customWidth="1"/>
    <col min="3629" max="3629" width="13" style="76" bestFit="1" customWidth="1"/>
    <col min="3630" max="3630" width="10.140625" style="76" customWidth="1"/>
    <col min="3631" max="3631" width="13.140625" style="76" customWidth="1"/>
    <col min="3632" max="3632" width="13.7109375" style="76" customWidth="1"/>
    <col min="3633" max="3633" width="14.7109375" style="76" customWidth="1"/>
    <col min="3634" max="3634" width="15.7109375" style="76" customWidth="1"/>
    <col min="3635" max="3645" width="15.5703125" style="76" customWidth="1"/>
    <col min="3646" max="3840" width="2.7109375" style="76"/>
    <col min="3841" max="3841" width="1.140625" style="76" customWidth="1"/>
    <col min="3842" max="3842" width="2.7109375" style="76"/>
    <col min="3843" max="3843" width="4.7109375" style="76" customWidth="1"/>
    <col min="3844" max="3844" width="7.5703125" style="76" customWidth="1"/>
    <col min="3845" max="3845" width="2.7109375" style="76"/>
    <col min="3846" max="3846" width="4.28515625" style="76" customWidth="1"/>
    <col min="3847" max="3847" width="5.28515625" style="76" customWidth="1"/>
    <col min="3848" max="3848" width="2.7109375" style="76"/>
    <col min="3849" max="3849" width="4.85546875" style="76" customWidth="1"/>
    <col min="3850" max="3851" width="2.7109375" style="76"/>
    <col min="3852" max="3852" width="7.7109375" style="76" customWidth="1"/>
    <col min="3853" max="3853" width="2.7109375" style="76"/>
    <col min="3854" max="3854" width="5" style="76" customWidth="1"/>
    <col min="3855" max="3856" width="2.7109375" style="76"/>
    <col min="3857" max="3857" width="4.42578125" style="76" customWidth="1"/>
    <col min="3858" max="3858" width="2.7109375" style="76"/>
    <col min="3859" max="3859" width="7.85546875" style="76" customWidth="1"/>
    <col min="3860" max="3860" width="4" style="76" customWidth="1"/>
    <col min="3861" max="3861" width="4.28515625" style="76" customWidth="1"/>
    <col min="3862" max="3862" width="2.140625" style="76" customWidth="1"/>
    <col min="3863" max="3863" width="5.85546875" style="76" customWidth="1"/>
    <col min="3864" max="3864" width="6.7109375" style="76" customWidth="1"/>
    <col min="3865" max="3865" width="1.140625" style="76" customWidth="1"/>
    <col min="3866" max="3866" width="3.85546875" style="76" bestFit="1" customWidth="1"/>
    <col min="3867" max="3867" width="8.5703125" style="76" customWidth="1"/>
    <col min="3868" max="3869" width="2.7109375" style="76"/>
    <col min="3870" max="3870" width="4.140625" style="76" customWidth="1"/>
    <col min="3871" max="3871" width="2.7109375" style="76"/>
    <col min="3872" max="3872" width="4.5703125" style="76" customWidth="1"/>
    <col min="3873" max="3873" width="5.7109375" style="76" customWidth="1"/>
    <col min="3874" max="3874" width="7.7109375" style="76" customWidth="1"/>
    <col min="3875" max="3875" width="4.42578125" style="76" customWidth="1"/>
    <col min="3876" max="3876" width="2.42578125" style="76" customWidth="1"/>
    <col min="3877" max="3877" width="5.42578125" style="76" customWidth="1"/>
    <col min="3878" max="3878" width="4" style="76" customWidth="1"/>
    <col min="3879" max="3879" width="0" style="76" hidden="1" customWidth="1"/>
    <col min="3880" max="3880" width="8" style="76" customWidth="1"/>
    <col min="3881" max="3881" width="12.5703125" style="76" customWidth="1"/>
    <col min="3882" max="3882" width="0" style="76" hidden="1" customWidth="1"/>
    <col min="3883" max="3883" width="5.140625" style="76" bestFit="1" customWidth="1"/>
    <col min="3884" max="3884" width="12.85546875" style="76" customWidth="1"/>
    <col min="3885" max="3885" width="13" style="76" bestFit="1" customWidth="1"/>
    <col min="3886" max="3886" width="10.140625" style="76" customWidth="1"/>
    <col min="3887" max="3887" width="13.140625" style="76" customWidth="1"/>
    <col min="3888" max="3888" width="13.7109375" style="76" customWidth="1"/>
    <col min="3889" max="3889" width="14.7109375" style="76" customWidth="1"/>
    <col min="3890" max="3890" width="15.7109375" style="76" customWidth="1"/>
    <col min="3891" max="3901" width="15.5703125" style="76" customWidth="1"/>
    <col min="3902" max="4096" width="2.7109375" style="76"/>
    <col min="4097" max="4097" width="1.140625" style="76" customWidth="1"/>
    <col min="4098" max="4098" width="2.7109375" style="76"/>
    <col min="4099" max="4099" width="4.7109375" style="76" customWidth="1"/>
    <col min="4100" max="4100" width="7.5703125" style="76" customWidth="1"/>
    <col min="4101" max="4101" width="2.7109375" style="76"/>
    <col min="4102" max="4102" width="4.28515625" style="76" customWidth="1"/>
    <col min="4103" max="4103" width="5.28515625" style="76" customWidth="1"/>
    <col min="4104" max="4104" width="2.7109375" style="76"/>
    <col min="4105" max="4105" width="4.85546875" style="76" customWidth="1"/>
    <col min="4106" max="4107" width="2.7109375" style="76"/>
    <col min="4108" max="4108" width="7.7109375" style="76" customWidth="1"/>
    <col min="4109" max="4109" width="2.7109375" style="76"/>
    <col min="4110" max="4110" width="5" style="76" customWidth="1"/>
    <col min="4111" max="4112" width="2.7109375" style="76"/>
    <col min="4113" max="4113" width="4.42578125" style="76" customWidth="1"/>
    <col min="4114" max="4114" width="2.7109375" style="76"/>
    <col min="4115" max="4115" width="7.85546875" style="76" customWidth="1"/>
    <col min="4116" max="4116" width="4" style="76" customWidth="1"/>
    <col min="4117" max="4117" width="4.28515625" style="76" customWidth="1"/>
    <col min="4118" max="4118" width="2.140625" style="76" customWidth="1"/>
    <col min="4119" max="4119" width="5.85546875" style="76" customWidth="1"/>
    <col min="4120" max="4120" width="6.7109375" style="76" customWidth="1"/>
    <col min="4121" max="4121" width="1.140625" style="76" customWidth="1"/>
    <col min="4122" max="4122" width="3.85546875" style="76" bestFit="1" customWidth="1"/>
    <col min="4123" max="4123" width="8.5703125" style="76" customWidth="1"/>
    <col min="4124" max="4125" width="2.7109375" style="76"/>
    <col min="4126" max="4126" width="4.140625" style="76" customWidth="1"/>
    <col min="4127" max="4127" width="2.7109375" style="76"/>
    <col min="4128" max="4128" width="4.5703125" style="76" customWidth="1"/>
    <col min="4129" max="4129" width="5.7109375" style="76" customWidth="1"/>
    <col min="4130" max="4130" width="7.7109375" style="76" customWidth="1"/>
    <col min="4131" max="4131" width="4.42578125" style="76" customWidth="1"/>
    <col min="4132" max="4132" width="2.42578125" style="76" customWidth="1"/>
    <col min="4133" max="4133" width="5.42578125" style="76" customWidth="1"/>
    <col min="4134" max="4134" width="4" style="76" customWidth="1"/>
    <col min="4135" max="4135" width="0" style="76" hidden="1" customWidth="1"/>
    <col min="4136" max="4136" width="8" style="76" customWidth="1"/>
    <col min="4137" max="4137" width="12.5703125" style="76" customWidth="1"/>
    <col min="4138" max="4138" width="0" style="76" hidden="1" customWidth="1"/>
    <col min="4139" max="4139" width="5.140625" style="76" bestFit="1" customWidth="1"/>
    <col min="4140" max="4140" width="12.85546875" style="76" customWidth="1"/>
    <col min="4141" max="4141" width="13" style="76" bestFit="1" customWidth="1"/>
    <col min="4142" max="4142" width="10.140625" style="76" customWidth="1"/>
    <col min="4143" max="4143" width="13.140625" style="76" customWidth="1"/>
    <col min="4144" max="4144" width="13.7109375" style="76" customWidth="1"/>
    <col min="4145" max="4145" width="14.7109375" style="76" customWidth="1"/>
    <col min="4146" max="4146" width="15.7109375" style="76" customWidth="1"/>
    <col min="4147" max="4157" width="15.5703125" style="76" customWidth="1"/>
    <col min="4158" max="4352" width="2.7109375" style="76"/>
    <col min="4353" max="4353" width="1.140625" style="76" customWidth="1"/>
    <col min="4354" max="4354" width="2.7109375" style="76"/>
    <col min="4355" max="4355" width="4.7109375" style="76" customWidth="1"/>
    <col min="4356" max="4356" width="7.5703125" style="76" customWidth="1"/>
    <col min="4357" max="4357" width="2.7109375" style="76"/>
    <col min="4358" max="4358" width="4.28515625" style="76" customWidth="1"/>
    <col min="4359" max="4359" width="5.28515625" style="76" customWidth="1"/>
    <col min="4360" max="4360" width="2.7109375" style="76"/>
    <col min="4361" max="4361" width="4.85546875" style="76" customWidth="1"/>
    <col min="4362" max="4363" width="2.7109375" style="76"/>
    <col min="4364" max="4364" width="7.7109375" style="76" customWidth="1"/>
    <col min="4365" max="4365" width="2.7109375" style="76"/>
    <col min="4366" max="4366" width="5" style="76" customWidth="1"/>
    <col min="4367" max="4368" width="2.7109375" style="76"/>
    <col min="4369" max="4369" width="4.42578125" style="76" customWidth="1"/>
    <col min="4370" max="4370" width="2.7109375" style="76"/>
    <col min="4371" max="4371" width="7.85546875" style="76" customWidth="1"/>
    <col min="4372" max="4372" width="4" style="76" customWidth="1"/>
    <col min="4373" max="4373" width="4.28515625" style="76" customWidth="1"/>
    <col min="4374" max="4374" width="2.140625" style="76" customWidth="1"/>
    <col min="4375" max="4375" width="5.85546875" style="76" customWidth="1"/>
    <col min="4376" max="4376" width="6.7109375" style="76" customWidth="1"/>
    <col min="4377" max="4377" width="1.140625" style="76" customWidth="1"/>
    <col min="4378" max="4378" width="3.85546875" style="76" bestFit="1" customWidth="1"/>
    <col min="4379" max="4379" width="8.5703125" style="76" customWidth="1"/>
    <col min="4380" max="4381" width="2.7109375" style="76"/>
    <col min="4382" max="4382" width="4.140625" style="76" customWidth="1"/>
    <col min="4383" max="4383" width="2.7109375" style="76"/>
    <col min="4384" max="4384" width="4.5703125" style="76" customWidth="1"/>
    <col min="4385" max="4385" width="5.7109375" style="76" customWidth="1"/>
    <col min="4386" max="4386" width="7.7109375" style="76" customWidth="1"/>
    <col min="4387" max="4387" width="4.42578125" style="76" customWidth="1"/>
    <col min="4388" max="4388" width="2.42578125" style="76" customWidth="1"/>
    <col min="4389" max="4389" width="5.42578125" style="76" customWidth="1"/>
    <col min="4390" max="4390" width="4" style="76" customWidth="1"/>
    <col min="4391" max="4391" width="0" style="76" hidden="1" customWidth="1"/>
    <col min="4392" max="4392" width="8" style="76" customWidth="1"/>
    <col min="4393" max="4393" width="12.5703125" style="76" customWidth="1"/>
    <col min="4394" max="4394" width="0" style="76" hidden="1" customWidth="1"/>
    <col min="4395" max="4395" width="5.140625" style="76" bestFit="1" customWidth="1"/>
    <col min="4396" max="4396" width="12.85546875" style="76" customWidth="1"/>
    <col min="4397" max="4397" width="13" style="76" bestFit="1" customWidth="1"/>
    <col min="4398" max="4398" width="10.140625" style="76" customWidth="1"/>
    <col min="4399" max="4399" width="13.140625" style="76" customWidth="1"/>
    <col min="4400" max="4400" width="13.7109375" style="76" customWidth="1"/>
    <col min="4401" max="4401" width="14.7109375" style="76" customWidth="1"/>
    <col min="4402" max="4402" width="15.7109375" style="76" customWidth="1"/>
    <col min="4403" max="4413" width="15.5703125" style="76" customWidth="1"/>
    <col min="4414" max="4608" width="2.7109375" style="76"/>
    <col min="4609" max="4609" width="1.140625" style="76" customWidth="1"/>
    <col min="4610" max="4610" width="2.7109375" style="76"/>
    <col min="4611" max="4611" width="4.7109375" style="76" customWidth="1"/>
    <col min="4612" max="4612" width="7.5703125" style="76" customWidth="1"/>
    <col min="4613" max="4613" width="2.7109375" style="76"/>
    <col min="4614" max="4614" width="4.28515625" style="76" customWidth="1"/>
    <col min="4615" max="4615" width="5.28515625" style="76" customWidth="1"/>
    <col min="4616" max="4616" width="2.7109375" style="76"/>
    <col min="4617" max="4617" width="4.85546875" style="76" customWidth="1"/>
    <col min="4618" max="4619" width="2.7109375" style="76"/>
    <col min="4620" max="4620" width="7.7109375" style="76" customWidth="1"/>
    <col min="4621" max="4621" width="2.7109375" style="76"/>
    <col min="4622" max="4622" width="5" style="76" customWidth="1"/>
    <col min="4623" max="4624" width="2.7109375" style="76"/>
    <col min="4625" max="4625" width="4.42578125" style="76" customWidth="1"/>
    <col min="4626" max="4626" width="2.7109375" style="76"/>
    <col min="4627" max="4627" width="7.85546875" style="76" customWidth="1"/>
    <col min="4628" max="4628" width="4" style="76" customWidth="1"/>
    <col min="4629" max="4629" width="4.28515625" style="76" customWidth="1"/>
    <col min="4630" max="4630" width="2.140625" style="76" customWidth="1"/>
    <col min="4631" max="4631" width="5.85546875" style="76" customWidth="1"/>
    <col min="4632" max="4632" width="6.7109375" style="76" customWidth="1"/>
    <col min="4633" max="4633" width="1.140625" style="76" customWidth="1"/>
    <col min="4634" max="4634" width="3.85546875" style="76" bestFit="1" customWidth="1"/>
    <col min="4635" max="4635" width="8.5703125" style="76" customWidth="1"/>
    <col min="4636" max="4637" width="2.7109375" style="76"/>
    <col min="4638" max="4638" width="4.140625" style="76" customWidth="1"/>
    <col min="4639" max="4639" width="2.7109375" style="76"/>
    <col min="4640" max="4640" width="4.5703125" style="76" customWidth="1"/>
    <col min="4641" max="4641" width="5.7109375" style="76" customWidth="1"/>
    <col min="4642" max="4642" width="7.7109375" style="76" customWidth="1"/>
    <col min="4643" max="4643" width="4.42578125" style="76" customWidth="1"/>
    <col min="4644" max="4644" width="2.42578125" style="76" customWidth="1"/>
    <col min="4645" max="4645" width="5.42578125" style="76" customWidth="1"/>
    <col min="4646" max="4646" width="4" style="76" customWidth="1"/>
    <col min="4647" max="4647" width="0" style="76" hidden="1" customWidth="1"/>
    <col min="4648" max="4648" width="8" style="76" customWidth="1"/>
    <col min="4649" max="4649" width="12.5703125" style="76" customWidth="1"/>
    <col min="4650" max="4650" width="0" style="76" hidden="1" customWidth="1"/>
    <col min="4651" max="4651" width="5.140625" style="76" bestFit="1" customWidth="1"/>
    <col min="4652" max="4652" width="12.85546875" style="76" customWidth="1"/>
    <col min="4653" max="4653" width="13" style="76" bestFit="1" customWidth="1"/>
    <col min="4654" max="4654" width="10.140625" style="76" customWidth="1"/>
    <col min="4655" max="4655" width="13.140625" style="76" customWidth="1"/>
    <col min="4656" max="4656" width="13.7109375" style="76" customWidth="1"/>
    <col min="4657" max="4657" width="14.7109375" style="76" customWidth="1"/>
    <col min="4658" max="4658" width="15.7109375" style="76" customWidth="1"/>
    <col min="4659" max="4669" width="15.5703125" style="76" customWidth="1"/>
    <col min="4670" max="4864" width="2.7109375" style="76"/>
    <col min="4865" max="4865" width="1.140625" style="76" customWidth="1"/>
    <col min="4866" max="4866" width="2.7109375" style="76"/>
    <col min="4867" max="4867" width="4.7109375" style="76" customWidth="1"/>
    <col min="4868" max="4868" width="7.5703125" style="76" customWidth="1"/>
    <col min="4869" max="4869" width="2.7109375" style="76"/>
    <col min="4870" max="4870" width="4.28515625" style="76" customWidth="1"/>
    <col min="4871" max="4871" width="5.28515625" style="76" customWidth="1"/>
    <col min="4872" max="4872" width="2.7109375" style="76"/>
    <col min="4873" max="4873" width="4.85546875" style="76" customWidth="1"/>
    <col min="4874" max="4875" width="2.7109375" style="76"/>
    <col min="4876" max="4876" width="7.7109375" style="76" customWidth="1"/>
    <col min="4877" max="4877" width="2.7109375" style="76"/>
    <col min="4878" max="4878" width="5" style="76" customWidth="1"/>
    <col min="4879" max="4880" width="2.7109375" style="76"/>
    <col min="4881" max="4881" width="4.42578125" style="76" customWidth="1"/>
    <col min="4882" max="4882" width="2.7109375" style="76"/>
    <col min="4883" max="4883" width="7.85546875" style="76" customWidth="1"/>
    <col min="4884" max="4884" width="4" style="76" customWidth="1"/>
    <col min="4885" max="4885" width="4.28515625" style="76" customWidth="1"/>
    <col min="4886" max="4886" width="2.140625" style="76" customWidth="1"/>
    <col min="4887" max="4887" width="5.85546875" style="76" customWidth="1"/>
    <col min="4888" max="4888" width="6.7109375" style="76" customWidth="1"/>
    <col min="4889" max="4889" width="1.140625" style="76" customWidth="1"/>
    <col min="4890" max="4890" width="3.85546875" style="76" bestFit="1" customWidth="1"/>
    <col min="4891" max="4891" width="8.5703125" style="76" customWidth="1"/>
    <col min="4892" max="4893" width="2.7109375" style="76"/>
    <col min="4894" max="4894" width="4.140625" style="76" customWidth="1"/>
    <col min="4895" max="4895" width="2.7109375" style="76"/>
    <col min="4896" max="4896" width="4.5703125" style="76" customWidth="1"/>
    <col min="4897" max="4897" width="5.7109375" style="76" customWidth="1"/>
    <col min="4898" max="4898" width="7.7109375" style="76" customWidth="1"/>
    <col min="4899" max="4899" width="4.42578125" style="76" customWidth="1"/>
    <col min="4900" max="4900" width="2.42578125" style="76" customWidth="1"/>
    <col min="4901" max="4901" width="5.42578125" style="76" customWidth="1"/>
    <col min="4902" max="4902" width="4" style="76" customWidth="1"/>
    <col min="4903" max="4903" width="0" style="76" hidden="1" customWidth="1"/>
    <col min="4904" max="4904" width="8" style="76" customWidth="1"/>
    <col min="4905" max="4905" width="12.5703125" style="76" customWidth="1"/>
    <col min="4906" max="4906" width="0" style="76" hidden="1" customWidth="1"/>
    <col min="4907" max="4907" width="5.140625" style="76" bestFit="1" customWidth="1"/>
    <col min="4908" max="4908" width="12.85546875" style="76" customWidth="1"/>
    <col min="4909" max="4909" width="13" style="76" bestFit="1" customWidth="1"/>
    <col min="4910" max="4910" width="10.140625" style="76" customWidth="1"/>
    <col min="4911" max="4911" width="13.140625" style="76" customWidth="1"/>
    <col min="4912" max="4912" width="13.7109375" style="76" customWidth="1"/>
    <col min="4913" max="4913" width="14.7109375" style="76" customWidth="1"/>
    <col min="4914" max="4914" width="15.7109375" style="76" customWidth="1"/>
    <col min="4915" max="4925" width="15.5703125" style="76" customWidth="1"/>
    <col min="4926" max="5120" width="2.7109375" style="76"/>
    <col min="5121" max="5121" width="1.140625" style="76" customWidth="1"/>
    <col min="5122" max="5122" width="2.7109375" style="76"/>
    <col min="5123" max="5123" width="4.7109375" style="76" customWidth="1"/>
    <col min="5124" max="5124" width="7.5703125" style="76" customWidth="1"/>
    <col min="5125" max="5125" width="2.7109375" style="76"/>
    <col min="5126" max="5126" width="4.28515625" style="76" customWidth="1"/>
    <col min="5127" max="5127" width="5.28515625" style="76" customWidth="1"/>
    <col min="5128" max="5128" width="2.7109375" style="76"/>
    <col min="5129" max="5129" width="4.85546875" style="76" customWidth="1"/>
    <col min="5130" max="5131" width="2.7109375" style="76"/>
    <col min="5132" max="5132" width="7.7109375" style="76" customWidth="1"/>
    <col min="5133" max="5133" width="2.7109375" style="76"/>
    <col min="5134" max="5134" width="5" style="76" customWidth="1"/>
    <col min="5135" max="5136" width="2.7109375" style="76"/>
    <col min="5137" max="5137" width="4.42578125" style="76" customWidth="1"/>
    <col min="5138" max="5138" width="2.7109375" style="76"/>
    <col min="5139" max="5139" width="7.85546875" style="76" customWidth="1"/>
    <col min="5140" max="5140" width="4" style="76" customWidth="1"/>
    <col min="5141" max="5141" width="4.28515625" style="76" customWidth="1"/>
    <col min="5142" max="5142" width="2.140625" style="76" customWidth="1"/>
    <col min="5143" max="5143" width="5.85546875" style="76" customWidth="1"/>
    <col min="5144" max="5144" width="6.7109375" style="76" customWidth="1"/>
    <col min="5145" max="5145" width="1.140625" style="76" customWidth="1"/>
    <col min="5146" max="5146" width="3.85546875" style="76" bestFit="1" customWidth="1"/>
    <col min="5147" max="5147" width="8.5703125" style="76" customWidth="1"/>
    <col min="5148" max="5149" width="2.7109375" style="76"/>
    <col min="5150" max="5150" width="4.140625" style="76" customWidth="1"/>
    <col min="5151" max="5151" width="2.7109375" style="76"/>
    <col min="5152" max="5152" width="4.5703125" style="76" customWidth="1"/>
    <col min="5153" max="5153" width="5.7109375" style="76" customWidth="1"/>
    <col min="5154" max="5154" width="7.7109375" style="76" customWidth="1"/>
    <col min="5155" max="5155" width="4.42578125" style="76" customWidth="1"/>
    <col min="5156" max="5156" width="2.42578125" style="76" customWidth="1"/>
    <col min="5157" max="5157" width="5.42578125" style="76" customWidth="1"/>
    <col min="5158" max="5158" width="4" style="76" customWidth="1"/>
    <col min="5159" max="5159" width="0" style="76" hidden="1" customWidth="1"/>
    <col min="5160" max="5160" width="8" style="76" customWidth="1"/>
    <col min="5161" max="5161" width="12.5703125" style="76" customWidth="1"/>
    <col min="5162" max="5162" width="0" style="76" hidden="1" customWidth="1"/>
    <col min="5163" max="5163" width="5.140625" style="76" bestFit="1" customWidth="1"/>
    <col min="5164" max="5164" width="12.85546875" style="76" customWidth="1"/>
    <col min="5165" max="5165" width="13" style="76" bestFit="1" customWidth="1"/>
    <col min="5166" max="5166" width="10.140625" style="76" customWidth="1"/>
    <col min="5167" max="5167" width="13.140625" style="76" customWidth="1"/>
    <col min="5168" max="5168" width="13.7109375" style="76" customWidth="1"/>
    <col min="5169" max="5169" width="14.7109375" style="76" customWidth="1"/>
    <col min="5170" max="5170" width="15.7109375" style="76" customWidth="1"/>
    <col min="5171" max="5181" width="15.5703125" style="76" customWidth="1"/>
    <col min="5182" max="5376" width="2.7109375" style="76"/>
    <col min="5377" max="5377" width="1.140625" style="76" customWidth="1"/>
    <col min="5378" max="5378" width="2.7109375" style="76"/>
    <col min="5379" max="5379" width="4.7109375" style="76" customWidth="1"/>
    <col min="5380" max="5380" width="7.5703125" style="76" customWidth="1"/>
    <col min="5381" max="5381" width="2.7109375" style="76"/>
    <col min="5382" max="5382" width="4.28515625" style="76" customWidth="1"/>
    <col min="5383" max="5383" width="5.28515625" style="76" customWidth="1"/>
    <col min="5384" max="5384" width="2.7109375" style="76"/>
    <col min="5385" max="5385" width="4.85546875" style="76" customWidth="1"/>
    <col min="5386" max="5387" width="2.7109375" style="76"/>
    <col min="5388" max="5388" width="7.7109375" style="76" customWidth="1"/>
    <col min="5389" max="5389" width="2.7109375" style="76"/>
    <col min="5390" max="5390" width="5" style="76" customWidth="1"/>
    <col min="5391" max="5392" width="2.7109375" style="76"/>
    <col min="5393" max="5393" width="4.42578125" style="76" customWidth="1"/>
    <col min="5394" max="5394" width="2.7109375" style="76"/>
    <col min="5395" max="5395" width="7.85546875" style="76" customWidth="1"/>
    <col min="5396" max="5396" width="4" style="76" customWidth="1"/>
    <col min="5397" max="5397" width="4.28515625" style="76" customWidth="1"/>
    <col min="5398" max="5398" width="2.140625" style="76" customWidth="1"/>
    <col min="5399" max="5399" width="5.85546875" style="76" customWidth="1"/>
    <col min="5400" max="5400" width="6.7109375" style="76" customWidth="1"/>
    <col min="5401" max="5401" width="1.140625" style="76" customWidth="1"/>
    <col min="5402" max="5402" width="3.85546875" style="76" bestFit="1" customWidth="1"/>
    <col min="5403" max="5403" width="8.5703125" style="76" customWidth="1"/>
    <col min="5404" max="5405" width="2.7109375" style="76"/>
    <col min="5406" max="5406" width="4.140625" style="76" customWidth="1"/>
    <col min="5407" max="5407" width="2.7109375" style="76"/>
    <col min="5408" max="5408" width="4.5703125" style="76" customWidth="1"/>
    <col min="5409" max="5409" width="5.7109375" style="76" customWidth="1"/>
    <col min="5410" max="5410" width="7.7109375" style="76" customWidth="1"/>
    <col min="5411" max="5411" width="4.42578125" style="76" customWidth="1"/>
    <col min="5412" max="5412" width="2.42578125" style="76" customWidth="1"/>
    <col min="5413" max="5413" width="5.42578125" style="76" customWidth="1"/>
    <col min="5414" max="5414" width="4" style="76" customWidth="1"/>
    <col min="5415" max="5415" width="0" style="76" hidden="1" customWidth="1"/>
    <col min="5416" max="5416" width="8" style="76" customWidth="1"/>
    <col min="5417" max="5417" width="12.5703125" style="76" customWidth="1"/>
    <col min="5418" max="5418" width="0" style="76" hidden="1" customWidth="1"/>
    <col min="5419" max="5419" width="5.140625" style="76" bestFit="1" customWidth="1"/>
    <col min="5420" max="5420" width="12.85546875" style="76" customWidth="1"/>
    <col min="5421" max="5421" width="13" style="76" bestFit="1" customWidth="1"/>
    <col min="5422" max="5422" width="10.140625" style="76" customWidth="1"/>
    <col min="5423" max="5423" width="13.140625" style="76" customWidth="1"/>
    <col min="5424" max="5424" width="13.7109375" style="76" customWidth="1"/>
    <col min="5425" max="5425" width="14.7109375" style="76" customWidth="1"/>
    <col min="5426" max="5426" width="15.7109375" style="76" customWidth="1"/>
    <col min="5427" max="5437" width="15.5703125" style="76" customWidth="1"/>
    <col min="5438" max="5632" width="2.7109375" style="76"/>
    <col min="5633" max="5633" width="1.140625" style="76" customWidth="1"/>
    <col min="5634" max="5634" width="2.7109375" style="76"/>
    <col min="5635" max="5635" width="4.7109375" style="76" customWidth="1"/>
    <col min="5636" max="5636" width="7.5703125" style="76" customWidth="1"/>
    <col min="5637" max="5637" width="2.7109375" style="76"/>
    <col min="5638" max="5638" width="4.28515625" style="76" customWidth="1"/>
    <col min="5639" max="5639" width="5.28515625" style="76" customWidth="1"/>
    <col min="5640" max="5640" width="2.7109375" style="76"/>
    <col min="5641" max="5641" width="4.85546875" style="76" customWidth="1"/>
    <col min="5642" max="5643" width="2.7109375" style="76"/>
    <col min="5644" max="5644" width="7.7109375" style="76" customWidth="1"/>
    <col min="5645" max="5645" width="2.7109375" style="76"/>
    <col min="5646" max="5646" width="5" style="76" customWidth="1"/>
    <col min="5647" max="5648" width="2.7109375" style="76"/>
    <col min="5649" max="5649" width="4.42578125" style="76" customWidth="1"/>
    <col min="5650" max="5650" width="2.7109375" style="76"/>
    <col min="5651" max="5651" width="7.85546875" style="76" customWidth="1"/>
    <col min="5652" max="5652" width="4" style="76" customWidth="1"/>
    <col min="5653" max="5653" width="4.28515625" style="76" customWidth="1"/>
    <col min="5654" max="5654" width="2.140625" style="76" customWidth="1"/>
    <col min="5655" max="5655" width="5.85546875" style="76" customWidth="1"/>
    <col min="5656" max="5656" width="6.7109375" style="76" customWidth="1"/>
    <col min="5657" max="5657" width="1.140625" style="76" customWidth="1"/>
    <col min="5658" max="5658" width="3.85546875" style="76" bestFit="1" customWidth="1"/>
    <col min="5659" max="5659" width="8.5703125" style="76" customWidth="1"/>
    <col min="5660" max="5661" width="2.7109375" style="76"/>
    <col min="5662" max="5662" width="4.140625" style="76" customWidth="1"/>
    <col min="5663" max="5663" width="2.7109375" style="76"/>
    <col min="5664" max="5664" width="4.5703125" style="76" customWidth="1"/>
    <col min="5665" max="5665" width="5.7109375" style="76" customWidth="1"/>
    <col min="5666" max="5666" width="7.7109375" style="76" customWidth="1"/>
    <col min="5667" max="5667" width="4.42578125" style="76" customWidth="1"/>
    <col min="5668" max="5668" width="2.42578125" style="76" customWidth="1"/>
    <col min="5669" max="5669" width="5.42578125" style="76" customWidth="1"/>
    <col min="5670" max="5670" width="4" style="76" customWidth="1"/>
    <col min="5671" max="5671" width="0" style="76" hidden="1" customWidth="1"/>
    <col min="5672" max="5672" width="8" style="76" customWidth="1"/>
    <col min="5673" max="5673" width="12.5703125" style="76" customWidth="1"/>
    <col min="5674" max="5674" width="0" style="76" hidden="1" customWidth="1"/>
    <col min="5675" max="5675" width="5.140625" style="76" bestFit="1" customWidth="1"/>
    <col min="5676" max="5676" width="12.85546875" style="76" customWidth="1"/>
    <col min="5677" max="5677" width="13" style="76" bestFit="1" customWidth="1"/>
    <col min="5678" max="5678" width="10.140625" style="76" customWidth="1"/>
    <col min="5679" max="5679" width="13.140625" style="76" customWidth="1"/>
    <col min="5680" max="5680" width="13.7109375" style="76" customWidth="1"/>
    <col min="5681" max="5681" width="14.7109375" style="76" customWidth="1"/>
    <col min="5682" max="5682" width="15.7109375" style="76" customWidth="1"/>
    <col min="5683" max="5693" width="15.5703125" style="76" customWidth="1"/>
    <col min="5694" max="5888" width="2.7109375" style="76"/>
    <col min="5889" max="5889" width="1.140625" style="76" customWidth="1"/>
    <col min="5890" max="5890" width="2.7109375" style="76"/>
    <col min="5891" max="5891" width="4.7109375" style="76" customWidth="1"/>
    <col min="5892" max="5892" width="7.5703125" style="76" customWidth="1"/>
    <col min="5893" max="5893" width="2.7109375" style="76"/>
    <col min="5894" max="5894" width="4.28515625" style="76" customWidth="1"/>
    <col min="5895" max="5895" width="5.28515625" style="76" customWidth="1"/>
    <col min="5896" max="5896" width="2.7109375" style="76"/>
    <col min="5897" max="5897" width="4.85546875" style="76" customWidth="1"/>
    <col min="5898" max="5899" width="2.7109375" style="76"/>
    <col min="5900" max="5900" width="7.7109375" style="76" customWidth="1"/>
    <col min="5901" max="5901" width="2.7109375" style="76"/>
    <col min="5902" max="5902" width="5" style="76" customWidth="1"/>
    <col min="5903" max="5904" width="2.7109375" style="76"/>
    <col min="5905" max="5905" width="4.42578125" style="76" customWidth="1"/>
    <col min="5906" max="5906" width="2.7109375" style="76"/>
    <col min="5907" max="5907" width="7.85546875" style="76" customWidth="1"/>
    <col min="5908" max="5908" width="4" style="76" customWidth="1"/>
    <col min="5909" max="5909" width="4.28515625" style="76" customWidth="1"/>
    <col min="5910" max="5910" width="2.140625" style="76" customWidth="1"/>
    <col min="5911" max="5911" width="5.85546875" style="76" customWidth="1"/>
    <col min="5912" max="5912" width="6.7109375" style="76" customWidth="1"/>
    <col min="5913" max="5913" width="1.140625" style="76" customWidth="1"/>
    <col min="5914" max="5914" width="3.85546875" style="76" bestFit="1" customWidth="1"/>
    <col min="5915" max="5915" width="8.5703125" style="76" customWidth="1"/>
    <col min="5916" max="5917" width="2.7109375" style="76"/>
    <col min="5918" max="5918" width="4.140625" style="76" customWidth="1"/>
    <col min="5919" max="5919" width="2.7109375" style="76"/>
    <col min="5920" max="5920" width="4.5703125" style="76" customWidth="1"/>
    <col min="5921" max="5921" width="5.7109375" style="76" customWidth="1"/>
    <col min="5922" max="5922" width="7.7109375" style="76" customWidth="1"/>
    <col min="5923" max="5923" width="4.42578125" style="76" customWidth="1"/>
    <col min="5924" max="5924" width="2.42578125" style="76" customWidth="1"/>
    <col min="5925" max="5925" width="5.42578125" style="76" customWidth="1"/>
    <col min="5926" max="5926" width="4" style="76" customWidth="1"/>
    <col min="5927" max="5927" width="0" style="76" hidden="1" customWidth="1"/>
    <col min="5928" max="5928" width="8" style="76" customWidth="1"/>
    <col min="5929" max="5929" width="12.5703125" style="76" customWidth="1"/>
    <col min="5930" max="5930" width="0" style="76" hidden="1" customWidth="1"/>
    <col min="5931" max="5931" width="5.140625" style="76" bestFit="1" customWidth="1"/>
    <col min="5932" max="5932" width="12.85546875" style="76" customWidth="1"/>
    <col min="5933" max="5933" width="13" style="76" bestFit="1" customWidth="1"/>
    <col min="5934" max="5934" width="10.140625" style="76" customWidth="1"/>
    <col min="5935" max="5935" width="13.140625" style="76" customWidth="1"/>
    <col min="5936" max="5936" width="13.7109375" style="76" customWidth="1"/>
    <col min="5937" max="5937" width="14.7109375" style="76" customWidth="1"/>
    <col min="5938" max="5938" width="15.7109375" style="76" customWidth="1"/>
    <col min="5939" max="5949" width="15.5703125" style="76" customWidth="1"/>
    <col min="5950" max="6144" width="2.7109375" style="76"/>
    <col min="6145" max="6145" width="1.140625" style="76" customWidth="1"/>
    <col min="6146" max="6146" width="2.7109375" style="76"/>
    <col min="6147" max="6147" width="4.7109375" style="76" customWidth="1"/>
    <col min="6148" max="6148" width="7.5703125" style="76" customWidth="1"/>
    <col min="6149" max="6149" width="2.7109375" style="76"/>
    <col min="6150" max="6150" width="4.28515625" style="76" customWidth="1"/>
    <col min="6151" max="6151" width="5.28515625" style="76" customWidth="1"/>
    <col min="6152" max="6152" width="2.7109375" style="76"/>
    <col min="6153" max="6153" width="4.85546875" style="76" customWidth="1"/>
    <col min="6154" max="6155" width="2.7109375" style="76"/>
    <col min="6156" max="6156" width="7.7109375" style="76" customWidth="1"/>
    <col min="6157" max="6157" width="2.7109375" style="76"/>
    <col min="6158" max="6158" width="5" style="76" customWidth="1"/>
    <col min="6159" max="6160" width="2.7109375" style="76"/>
    <col min="6161" max="6161" width="4.42578125" style="76" customWidth="1"/>
    <col min="6162" max="6162" width="2.7109375" style="76"/>
    <col min="6163" max="6163" width="7.85546875" style="76" customWidth="1"/>
    <col min="6164" max="6164" width="4" style="76" customWidth="1"/>
    <col min="6165" max="6165" width="4.28515625" style="76" customWidth="1"/>
    <col min="6166" max="6166" width="2.140625" style="76" customWidth="1"/>
    <col min="6167" max="6167" width="5.85546875" style="76" customWidth="1"/>
    <col min="6168" max="6168" width="6.7109375" style="76" customWidth="1"/>
    <col min="6169" max="6169" width="1.140625" style="76" customWidth="1"/>
    <col min="6170" max="6170" width="3.85546875" style="76" bestFit="1" customWidth="1"/>
    <col min="6171" max="6171" width="8.5703125" style="76" customWidth="1"/>
    <col min="6172" max="6173" width="2.7109375" style="76"/>
    <col min="6174" max="6174" width="4.140625" style="76" customWidth="1"/>
    <col min="6175" max="6175" width="2.7109375" style="76"/>
    <col min="6176" max="6176" width="4.5703125" style="76" customWidth="1"/>
    <col min="6177" max="6177" width="5.7109375" style="76" customWidth="1"/>
    <col min="6178" max="6178" width="7.7109375" style="76" customWidth="1"/>
    <col min="6179" max="6179" width="4.42578125" style="76" customWidth="1"/>
    <col min="6180" max="6180" width="2.42578125" style="76" customWidth="1"/>
    <col min="6181" max="6181" width="5.42578125" style="76" customWidth="1"/>
    <col min="6182" max="6182" width="4" style="76" customWidth="1"/>
    <col min="6183" max="6183" width="0" style="76" hidden="1" customWidth="1"/>
    <col min="6184" max="6184" width="8" style="76" customWidth="1"/>
    <col min="6185" max="6185" width="12.5703125" style="76" customWidth="1"/>
    <col min="6186" max="6186" width="0" style="76" hidden="1" customWidth="1"/>
    <col min="6187" max="6187" width="5.140625" style="76" bestFit="1" customWidth="1"/>
    <col min="6188" max="6188" width="12.85546875" style="76" customWidth="1"/>
    <col min="6189" max="6189" width="13" style="76" bestFit="1" customWidth="1"/>
    <col min="6190" max="6190" width="10.140625" style="76" customWidth="1"/>
    <col min="6191" max="6191" width="13.140625" style="76" customWidth="1"/>
    <col min="6192" max="6192" width="13.7109375" style="76" customWidth="1"/>
    <col min="6193" max="6193" width="14.7109375" style="76" customWidth="1"/>
    <col min="6194" max="6194" width="15.7109375" style="76" customWidth="1"/>
    <col min="6195" max="6205" width="15.5703125" style="76" customWidth="1"/>
    <col min="6206" max="6400" width="2.7109375" style="76"/>
    <col min="6401" max="6401" width="1.140625" style="76" customWidth="1"/>
    <col min="6402" max="6402" width="2.7109375" style="76"/>
    <col min="6403" max="6403" width="4.7109375" style="76" customWidth="1"/>
    <col min="6404" max="6404" width="7.5703125" style="76" customWidth="1"/>
    <col min="6405" max="6405" width="2.7109375" style="76"/>
    <col min="6406" max="6406" width="4.28515625" style="76" customWidth="1"/>
    <col min="6407" max="6407" width="5.28515625" style="76" customWidth="1"/>
    <col min="6408" max="6408" width="2.7109375" style="76"/>
    <col min="6409" max="6409" width="4.85546875" style="76" customWidth="1"/>
    <col min="6410" max="6411" width="2.7109375" style="76"/>
    <col min="6412" max="6412" width="7.7109375" style="76" customWidth="1"/>
    <col min="6413" max="6413" width="2.7109375" style="76"/>
    <col min="6414" max="6414" width="5" style="76" customWidth="1"/>
    <col min="6415" max="6416" width="2.7109375" style="76"/>
    <col min="6417" max="6417" width="4.42578125" style="76" customWidth="1"/>
    <col min="6418" max="6418" width="2.7109375" style="76"/>
    <col min="6419" max="6419" width="7.85546875" style="76" customWidth="1"/>
    <col min="6420" max="6420" width="4" style="76" customWidth="1"/>
    <col min="6421" max="6421" width="4.28515625" style="76" customWidth="1"/>
    <col min="6422" max="6422" width="2.140625" style="76" customWidth="1"/>
    <col min="6423" max="6423" width="5.85546875" style="76" customWidth="1"/>
    <col min="6424" max="6424" width="6.7109375" style="76" customWidth="1"/>
    <col min="6425" max="6425" width="1.140625" style="76" customWidth="1"/>
    <col min="6426" max="6426" width="3.85546875" style="76" bestFit="1" customWidth="1"/>
    <col min="6427" max="6427" width="8.5703125" style="76" customWidth="1"/>
    <col min="6428" max="6429" width="2.7109375" style="76"/>
    <col min="6430" max="6430" width="4.140625" style="76" customWidth="1"/>
    <col min="6431" max="6431" width="2.7109375" style="76"/>
    <col min="6432" max="6432" width="4.5703125" style="76" customWidth="1"/>
    <col min="6433" max="6433" width="5.7109375" style="76" customWidth="1"/>
    <col min="6434" max="6434" width="7.7109375" style="76" customWidth="1"/>
    <col min="6435" max="6435" width="4.42578125" style="76" customWidth="1"/>
    <col min="6436" max="6436" width="2.42578125" style="76" customWidth="1"/>
    <col min="6437" max="6437" width="5.42578125" style="76" customWidth="1"/>
    <col min="6438" max="6438" width="4" style="76" customWidth="1"/>
    <col min="6439" max="6439" width="0" style="76" hidden="1" customWidth="1"/>
    <col min="6440" max="6440" width="8" style="76" customWidth="1"/>
    <col min="6441" max="6441" width="12.5703125" style="76" customWidth="1"/>
    <col min="6442" max="6442" width="0" style="76" hidden="1" customWidth="1"/>
    <col min="6443" max="6443" width="5.140625" style="76" bestFit="1" customWidth="1"/>
    <col min="6444" max="6444" width="12.85546875" style="76" customWidth="1"/>
    <col min="6445" max="6445" width="13" style="76" bestFit="1" customWidth="1"/>
    <col min="6446" max="6446" width="10.140625" style="76" customWidth="1"/>
    <col min="6447" max="6447" width="13.140625" style="76" customWidth="1"/>
    <col min="6448" max="6448" width="13.7109375" style="76" customWidth="1"/>
    <col min="6449" max="6449" width="14.7109375" style="76" customWidth="1"/>
    <col min="6450" max="6450" width="15.7109375" style="76" customWidth="1"/>
    <col min="6451" max="6461" width="15.5703125" style="76" customWidth="1"/>
    <col min="6462" max="6656" width="2.7109375" style="76"/>
    <col min="6657" max="6657" width="1.140625" style="76" customWidth="1"/>
    <col min="6658" max="6658" width="2.7109375" style="76"/>
    <col min="6659" max="6659" width="4.7109375" style="76" customWidth="1"/>
    <col min="6660" max="6660" width="7.5703125" style="76" customWidth="1"/>
    <col min="6661" max="6661" width="2.7109375" style="76"/>
    <col min="6662" max="6662" width="4.28515625" style="76" customWidth="1"/>
    <col min="6663" max="6663" width="5.28515625" style="76" customWidth="1"/>
    <col min="6664" max="6664" width="2.7109375" style="76"/>
    <col min="6665" max="6665" width="4.85546875" style="76" customWidth="1"/>
    <col min="6666" max="6667" width="2.7109375" style="76"/>
    <col min="6668" max="6668" width="7.7109375" style="76" customWidth="1"/>
    <col min="6669" max="6669" width="2.7109375" style="76"/>
    <col min="6670" max="6670" width="5" style="76" customWidth="1"/>
    <col min="6671" max="6672" width="2.7109375" style="76"/>
    <col min="6673" max="6673" width="4.42578125" style="76" customWidth="1"/>
    <col min="6674" max="6674" width="2.7109375" style="76"/>
    <col min="6675" max="6675" width="7.85546875" style="76" customWidth="1"/>
    <col min="6676" max="6676" width="4" style="76" customWidth="1"/>
    <col min="6677" max="6677" width="4.28515625" style="76" customWidth="1"/>
    <col min="6678" max="6678" width="2.140625" style="76" customWidth="1"/>
    <col min="6679" max="6679" width="5.85546875" style="76" customWidth="1"/>
    <col min="6680" max="6680" width="6.7109375" style="76" customWidth="1"/>
    <col min="6681" max="6681" width="1.140625" style="76" customWidth="1"/>
    <col min="6682" max="6682" width="3.85546875" style="76" bestFit="1" customWidth="1"/>
    <col min="6683" max="6683" width="8.5703125" style="76" customWidth="1"/>
    <col min="6684" max="6685" width="2.7109375" style="76"/>
    <col min="6686" max="6686" width="4.140625" style="76" customWidth="1"/>
    <col min="6687" max="6687" width="2.7109375" style="76"/>
    <col min="6688" max="6688" width="4.5703125" style="76" customWidth="1"/>
    <col min="6689" max="6689" width="5.7109375" style="76" customWidth="1"/>
    <col min="6690" max="6690" width="7.7109375" style="76" customWidth="1"/>
    <col min="6691" max="6691" width="4.42578125" style="76" customWidth="1"/>
    <col min="6692" max="6692" width="2.42578125" style="76" customWidth="1"/>
    <col min="6693" max="6693" width="5.42578125" style="76" customWidth="1"/>
    <col min="6694" max="6694" width="4" style="76" customWidth="1"/>
    <col min="6695" max="6695" width="0" style="76" hidden="1" customWidth="1"/>
    <col min="6696" max="6696" width="8" style="76" customWidth="1"/>
    <col min="6697" max="6697" width="12.5703125" style="76" customWidth="1"/>
    <col min="6698" max="6698" width="0" style="76" hidden="1" customWidth="1"/>
    <col min="6699" max="6699" width="5.140625" style="76" bestFit="1" customWidth="1"/>
    <col min="6700" max="6700" width="12.85546875" style="76" customWidth="1"/>
    <col min="6701" max="6701" width="13" style="76" bestFit="1" customWidth="1"/>
    <col min="6702" max="6702" width="10.140625" style="76" customWidth="1"/>
    <col min="6703" max="6703" width="13.140625" style="76" customWidth="1"/>
    <col min="6704" max="6704" width="13.7109375" style="76" customWidth="1"/>
    <col min="6705" max="6705" width="14.7109375" style="76" customWidth="1"/>
    <col min="6706" max="6706" width="15.7109375" style="76" customWidth="1"/>
    <col min="6707" max="6717" width="15.5703125" style="76" customWidth="1"/>
    <col min="6718" max="6912" width="2.7109375" style="76"/>
    <col min="6913" max="6913" width="1.140625" style="76" customWidth="1"/>
    <col min="6914" max="6914" width="2.7109375" style="76"/>
    <col min="6915" max="6915" width="4.7109375" style="76" customWidth="1"/>
    <col min="6916" max="6916" width="7.5703125" style="76" customWidth="1"/>
    <col min="6917" max="6917" width="2.7109375" style="76"/>
    <col min="6918" max="6918" width="4.28515625" style="76" customWidth="1"/>
    <col min="6919" max="6919" width="5.28515625" style="76" customWidth="1"/>
    <col min="6920" max="6920" width="2.7109375" style="76"/>
    <col min="6921" max="6921" width="4.85546875" style="76" customWidth="1"/>
    <col min="6922" max="6923" width="2.7109375" style="76"/>
    <col min="6924" max="6924" width="7.7109375" style="76" customWidth="1"/>
    <col min="6925" max="6925" width="2.7109375" style="76"/>
    <col min="6926" max="6926" width="5" style="76" customWidth="1"/>
    <col min="6927" max="6928" width="2.7109375" style="76"/>
    <col min="6929" max="6929" width="4.42578125" style="76" customWidth="1"/>
    <col min="6930" max="6930" width="2.7109375" style="76"/>
    <col min="6931" max="6931" width="7.85546875" style="76" customWidth="1"/>
    <col min="6932" max="6932" width="4" style="76" customWidth="1"/>
    <col min="6933" max="6933" width="4.28515625" style="76" customWidth="1"/>
    <col min="6934" max="6934" width="2.140625" style="76" customWidth="1"/>
    <col min="6935" max="6935" width="5.85546875" style="76" customWidth="1"/>
    <col min="6936" max="6936" width="6.7109375" style="76" customWidth="1"/>
    <col min="6937" max="6937" width="1.140625" style="76" customWidth="1"/>
    <col min="6938" max="6938" width="3.85546875" style="76" bestFit="1" customWidth="1"/>
    <col min="6939" max="6939" width="8.5703125" style="76" customWidth="1"/>
    <col min="6940" max="6941" width="2.7109375" style="76"/>
    <col min="6942" max="6942" width="4.140625" style="76" customWidth="1"/>
    <col min="6943" max="6943" width="2.7109375" style="76"/>
    <col min="6944" max="6944" width="4.5703125" style="76" customWidth="1"/>
    <col min="6945" max="6945" width="5.7109375" style="76" customWidth="1"/>
    <col min="6946" max="6946" width="7.7109375" style="76" customWidth="1"/>
    <col min="6947" max="6947" width="4.42578125" style="76" customWidth="1"/>
    <col min="6948" max="6948" width="2.42578125" style="76" customWidth="1"/>
    <col min="6949" max="6949" width="5.42578125" style="76" customWidth="1"/>
    <col min="6950" max="6950" width="4" style="76" customWidth="1"/>
    <col min="6951" max="6951" width="0" style="76" hidden="1" customWidth="1"/>
    <col min="6952" max="6952" width="8" style="76" customWidth="1"/>
    <col min="6953" max="6953" width="12.5703125" style="76" customWidth="1"/>
    <col min="6954" max="6954" width="0" style="76" hidden="1" customWidth="1"/>
    <col min="6955" max="6955" width="5.140625" style="76" bestFit="1" customWidth="1"/>
    <col min="6956" max="6956" width="12.85546875" style="76" customWidth="1"/>
    <col min="6957" max="6957" width="13" style="76" bestFit="1" customWidth="1"/>
    <col min="6958" max="6958" width="10.140625" style="76" customWidth="1"/>
    <col min="6959" max="6959" width="13.140625" style="76" customWidth="1"/>
    <col min="6960" max="6960" width="13.7109375" style="76" customWidth="1"/>
    <col min="6961" max="6961" width="14.7109375" style="76" customWidth="1"/>
    <col min="6962" max="6962" width="15.7109375" style="76" customWidth="1"/>
    <col min="6963" max="6973" width="15.5703125" style="76" customWidth="1"/>
    <col min="6974" max="7168" width="2.7109375" style="76"/>
    <col min="7169" max="7169" width="1.140625" style="76" customWidth="1"/>
    <col min="7170" max="7170" width="2.7109375" style="76"/>
    <col min="7171" max="7171" width="4.7109375" style="76" customWidth="1"/>
    <col min="7172" max="7172" width="7.5703125" style="76" customWidth="1"/>
    <col min="7173" max="7173" width="2.7109375" style="76"/>
    <col min="7174" max="7174" width="4.28515625" style="76" customWidth="1"/>
    <col min="7175" max="7175" width="5.28515625" style="76" customWidth="1"/>
    <col min="7176" max="7176" width="2.7109375" style="76"/>
    <col min="7177" max="7177" width="4.85546875" style="76" customWidth="1"/>
    <col min="7178" max="7179" width="2.7109375" style="76"/>
    <col min="7180" max="7180" width="7.7109375" style="76" customWidth="1"/>
    <col min="7181" max="7181" width="2.7109375" style="76"/>
    <col min="7182" max="7182" width="5" style="76" customWidth="1"/>
    <col min="7183" max="7184" width="2.7109375" style="76"/>
    <col min="7185" max="7185" width="4.42578125" style="76" customWidth="1"/>
    <col min="7186" max="7186" width="2.7109375" style="76"/>
    <col min="7187" max="7187" width="7.85546875" style="76" customWidth="1"/>
    <col min="7188" max="7188" width="4" style="76" customWidth="1"/>
    <col min="7189" max="7189" width="4.28515625" style="76" customWidth="1"/>
    <col min="7190" max="7190" width="2.140625" style="76" customWidth="1"/>
    <col min="7191" max="7191" width="5.85546875" style="76" customWidth="1"/>
    <col min="7192" max="7192" width="6.7109375" style="76" customWidth="1"/>
    <col min="7193" max="7193" width="1.140625" style="76" customWidth="1"/>
    <col min="7194" max="7194" width="3.85546875" style="76" bestFit="1" customWidth="1"/>
    <col min="7195" max="7195" width="8.5703125" style="76" customWidth="1"/>
    <col min="7196" max="7197" width="2.7109375" style="76"/>
    <col min="7198" max="7198" width="4.140625" style="76" customWidth="1"/>
    <col min="7199" max="7199" width="2.7109375" style="76"/>
    <col min="7200" max="7200" width="4.5703125" style="76" customWidth="1"/>
    <col min="7201" max="7201" width="5.7109375" style="76" customWidth="1"/>
    <col min="7202" max="7202" width="7.7109375" style="76" customWidth="1"/>
    <col min="7203" max="7203" width="4.42578125" style="76" customWidth="1"/>
    <col min="7204" max="7204" width="2.42578125" style="76" customWidth="1"/>
    <col min="7205" max="7205" width="5.42578125" style="76" customWidth="1"/>
    <col min="7206" max="7206" width="4" style="76" customWidth="1"/>
    <col min="7207" max="7207" width="0" style="76" hidden="1" customWidth="1"/>
    <col min="7208" max="7208" width="8" style="76" customWidth="1"/>
    <col min="7209" max="7209" width="12.5703125" style="76" customWidth="1"/>
    <col min="7210" max="7210" width="0" style="76" hidden="1" customWidth="1"/>
    <col min="7211" max="7211" width="5.140625" style="76" bestFit="1" customWidth="1"/>
    <col min="7212" max="7212" width="12.85546875" style="76" customWidth="1"/>
    <col min="7213" max="7213" width="13" style="76" bestFit="1" customWidth="1"/>
    <col min="7214" max="7214" width="10.140625" style="76" customWidth="1"/>
    <col min="7215" max="7215" width="13.140625" style="76" customWidth="1"/>
    <col min="7216" max="7216" width="13.7109375" style="76" customWidth="1"/>
    <col min="7217" max="7217" width="14.7109375" style="76" customWidth="1"/>
    <col min="7218" max="7218" width="15.7109375" style="76" customWidth="1"/>
    <col min="7219" max="7229" width="15.5703125" style="76" customWidth="1"/>
    <col min="7230" max="7424" width="2.7109375" style="76"/>
    <col min="7425" max="7425" width="1.140625" style="76" customWidth="1"/>
    <col min="7426" max="7426" width="2.7109375" style="76"/>
    <col min="7427" max="7427" width="4.7109375" style="76" customWidth="1"/>
    <col min="7428" max="7428" width="7.5703125" style="76" customWidth="1"/>
    <col min="7429" max="7429" width="2.7109375" style="76"/>
    <col min="7430" max="7430" width="4.28515625" style="76" customWidth="1"/>
    <col min="7431" max="7431" width="5.28515625" style="76" customWidth="1"/>
    <col min="7432" max="7432" width="2.7109375" style="76"/>
    <col min="7433" max="7433" width="4.85546875" style="76" customWidth="1"/>
    <col min="7434" max="7435" width="2.7109375" style="76"/>
    <col min="7436" max="7436" width="7.7109375" style="76" customWidth="1"/>
    <col min="7437" max="7437" width="2.7109375" style="76"/>
    <col min="7438" max="7438" width="5" style="76" customWidth="1"/>
    <col min="7439" max="7440" width="2.7109375" style="76"/>
    <col min="7441" max="7441" width="4.42578125" style="76" customWidth="1"/>
    <col min="7442" max="7442" width="2.7109375" style="76"/>
    <col min="7443" max="7443" width="7.85546875" style="76" customWidth="1"/>
    <col min="7444" max="7444" width="4" style="76" customWidth="1"/>
    <col min="7445" max="7445" width="4.28515625" style="76" customWidth="1"/>
    <col min="7446" max="7446" width="2.140625" style="76" customWidth="1"/>
    <col min="7447" max="7447" width="5.85546875" style="76" customWidth="1"/>
    <col min="7448" max="7448" width="6.7109375" style="76" customWidth="1"/>
    <col min="7449" max="7449" width="1.140625" style="76" customWidth="1"/>
    <col min="7450" max="7450" width="3.85546875" style="76" bestFit="1" customWidth="1"/>
    <col min="7451" max="7451" width="8.5703125" style="76" customWidth="1"/>
    <col min="7452" max="7453" width="2.7109375" style="76"/>
    <col min="7454" max="7454" width="4.140625" style="76" customWidth="1"/>
    <col min="7455" max="7455" width="2.7109375" style="76"/>
    <col min="7456" max="7456" width="4.5703125" style="76" customWidth="1"/>
    <col min="7457" max="7457" width="5.7109375" style="76" customWidth="1"/>
    <col min="7458" max="7458" width="7.7109375" style="76" customWidth="1"/>
    <col min="7459" max="7459" width="4.42578125" style="76" customWidth="1"/>
    <col min="7460" max="7460" width="2.42578125" style="76" customWidth="1"/>
    <col min="7461" max="7461" width="5.42578125" style="76" customWidth="1"/>
    <col min="7462" max="7462" width="4" style="76" customWidth="1"/>
    <col min="7463" max="7463" width="0" style="76" hidden="1" customWidth="1"/>
    <col min="7464" max="7464" width="8" style="76" customWidth="1"/>
    <col min="7465" max="7465" width="12.5703125" style="76" customWidth="1"/>
    <col min="7466" max="7466" width="0" style="76" hidden="1" customWidth="1"/>
    <col min="7467" max="7467" width="5.140625" style="76" bestFit="1" customWidth="1"/>
    <col min="7468" max="7468" width="12.85546875" style="76" customWidth="1"/>
    <col min="7469" max="7469" width="13" style="76" bestFit="1" customWidth="1"/>
    <col min="7470" max="7470" width="10.140625" style="76" customWidth="1"/>
    <col min="7471" max="7471" width="13.140625" style="76" customWidth="1"/>
    <col min="7472" max="7472" width="13.7109375" style="76" customWidth="1"/>
    <col min="7473" max="7473" width="14.7109375" style="76" customWidth="1"/>
    <col min="7474" max="7474" width="15.7109375" style="76" customWidth="1"/>
    <col min="7475" max="7485" width="15.5703125" style="76" customWidth="1"/>
    <col min="7486" max="7680" width="2.7109375" style="76"/>
    <col min="7681" max="7681" width="1.140625" style="76" customWidth="1"/>
    <col min="7682" max="7682" width="2.7109375" style="76"/>
    <col min="7683" max="7683" width="4.7109375" style="76" customWidth="1"/>
    <col min="7684" max="7684" width="7.5703125" style="76" customWidth="1"/>
    <col min="7685" max="7685" width="2.7109375" style="76"/>
    <col min="7686" max="7686" width="4.28515625" style="76" customWidth="1"/>
    <col min="7687" max="7687" width="5.28515625" style="76" customWidth="1"/>
    <col min="7688" max="7688" width="2.7109375" style="76"/>
    <col min="7689" max="7689" width="4.85546875" style="76" customWidth="1"/>
    <col min="7690" max="7691" width="2.7109375" style="76"/>
    <col min="7692" max="7692" width="7.7109375" style="76" customWidth="1"/>
    <col min="7693" max="7693" width="2.7109375" style="76"/>
    <col min="7694" max="7694" width="5" style="76" customWidth="1"/>
    <col min="7695" max="7696" width="2.7109375" style="76"/>
    <col min="7697" max="7697" width="4.42578125" style="76" customWidth="1"/>
    <col min="7698" max="7698" width="2.7109375" style="76"/>
    <col min="7699" max="7699" width="7.85546875" style="76" customWidth="1"/>
    <col min="7700" max="7700" width="4" style="76" customWidth="1"/>
    <col min="7701" max="7701" width="4.28515625" style="76" customWidth="1"/>
    <col min="7702" max="7702" width="2.140625" style="76" customWidth="1"/>
    <col min="7703" max="7703" width="5.85546875" style="76" customWidth="1"/>
    <col min="7704" max="7704" width="6.7109375" style="76" customWidth="1"/>
    <col min="7705" max="7705" width="1.140625" style="76" customWidth="1"/>
    <col min="7706" max="7706" width="3.85546875" style="76" bestFit="1" customWidth="1"/>
    <col min="7707" max="7707" width="8.5703125" style="76" customWidth="1"/>
    <col min="7708" max="7709" width="2.7109375" style="76"/>
    <col min="7710" max="7710" width="4.140625" style="76" customWidth="1"/>
    <col min="7711" max="7711" width="2.7109375" style="76"/>
    <col min="7712" max="7712" width="4.5703125" style="76" customWidth="1"/>
    <col min="7713" max="7713" width="5.7109375" style="76" customWidth="1"/>
    <col min="7714" max="7714" width="7.7109375" style="76" customWidth="1"/>
    <col min="7715" max="7715" width="4.42578125" style="76" customWidth="1"/>
    <col min="7716" max="7716" width="2.42578125" style="76" customWidth="1"/>
    <col min="7717" max="7717" width="5.42578125" style="76" customWidth="1"/>
    <col min="7718" max="7718" width="4" style="76" customWidth="1"/>
    <col min="7719" max="7719" width="0" style="76" hidden="1" customWidth="1"/>
    <col min="7720" max="7720" width="8" style="76" customWidth="1"/>
    <col min="7721" max="7721" width="12.5703125" style="76" customWidth="1"/>
    <col min="7722" max="7722" width="0" style="76" hidden="1" customWidth="1"/>
    <col min="7723" max="7723" width="5.140625" style="76" bestFit="1" customWidth="1"/>
    <col min="7724" max="7724" width="12.85546875" style="76" customWidth="1"/>
    <col min="7725" max="7725" width="13" style="76" bestFit="1" customWidth="1"/>
    <col min="7726" max="7726" width="10.140625" style="76" customWidth="1"/>
    <col min="7727" max="7727" width="13.140625" style="76" customWidth="1"/>
    <col min="7728" max="7728" width="13.7109375" style="76" customWidth="1"/>
    <col min="7729" max="7729" width="14.7109375" style="76" customWidth="1"/>
    <col min="7730" max="7730" width="15.7109375" style="76" customWidth="1"/>
    <col min="7731" max="7741" width="15.5703125" style="76" customWidth="1"/>
    <col min="7742" max="7936" width="2.7109375" style="76"/>
    <col min="7937" max="7937" width="1.140625" style="76" customWidth="1"/>
    <col min="7938" max="7938" width="2.7109375" style="76"/>
    <col min="7939" max="7939" width="4.7109375" style="76" customWidth="1"/>
    <col min="7940" max="7940" width="7.5703125" style="76" customWidth="1"/>
    <col min="7941" max="7941" width="2.7109375" style="76"/>
    <col min="7942" max="7942" width="4.28515625" style="76" customWidth="1"/>
    <col min="7943" max="7943" width="5.28515625" style="76" customWidth="1"/>
    <col min="7944" max="7944" width="2.7109375" style="76"/>
    <col min="7945" max="7945" width="4.85546875" style="76" customWidth="1"/>
    <col min="7946" max="7947" width="2.7109375" style="76"/>
    <col min="7948" max="7948" width="7.7109375" style="76" customWidth="1"/>
    <col min="7949" max="7949" width="2.7109375" style="76"/>
    <col min="7950" max="7950" width="5" style="76" customWidth="1"/>
    <col min="7951" max="7952" width="2.7109375" style="76"/>
    <col min="7953" max="7953" width="4.42578125" style="76" customWidth="1"/>
    <col min="7954" max="7954" width="2.7109375" style="76"/>
    <col min="7955" max="7955" width="7.85546875" style="76" customWidth="1"/>
    <col min="7956" max="7956" width="4" style="76" customWidth="1"/>
    <col min="7957" max="7957" width="4.28515625" style="76" customWidth="1"/>
    <col min="7958" max="7958" width="2.140625" style="76" customWidth="1"/>
    <col min="7959" max="7959" width="5.85546875" style="76" customWidth="1"/>
    <col min="7960" max="7960" width="6.7109375" style="76" customWidth="1"/>
    <col min="7961" max="7961" width="1.140625" style="76" customWidth="1"/>
    <col min="7962" max="7962" width="3.85546875" style="76" bestFit="1" customWidth="1"/>
    <col min="7963" max="7963" width="8.5703125" style="76" customWidth="1"/>
    <col min="7964" max="7965" width="2.7109375" style="76"/>
    <col min="7966" max="7966" width="4.140625" style="76" customWidth="1"/>
    <col min="7967" max="7967" width="2.7109375" style="76"/>
    <col min="7968" max="7968" width="4.5703125" style="76" customWidth="1"/>
    <col min="7969" max="7969" width="5.7109375" style="76" customWidth="1"/>
    <col min="7970" max="7970" width="7.7109375" style="76" customWidth="1"/>
    <col min="7971" max="7971" width="4.42578125" style="76" customWidth="1"/>
    <col min="7972" max="7972" width="2.42578125" style="76" customWidth="1"/>
    <col min="7973" max="7973" width="5.42578125" style="76" customWidth="1"/>
    <col min="7974" max="7974" width="4" style="76" customWidth="1"/>
    <col min="7975" max="7975" width="0" style="76" hidden="1" customWidth="1"/>
    <col min="7976" max="7976" width="8" style="76" customWidth="1"/>
    <col min="7977" max="7977" width="12.5703125" style="76" customWidth="1"/>
    <col min="7978" max="7978" width="0" style="76" hidden="1" customWidth="1"/>
    <col min="7979" max="7979" width="5.140625" style="76" bestFit="1" customWidth="1"/>
    <col min="7980" max="7980" width="12.85546875" style="76" customWidth="1"/>
    <col min="7981" max="7981" width="13" style="76" bestFit="1" customWidth="1"/>
    <col min="7982" max="7982" width="10.140625" style="76" customWidth="1"/>
    <col min="7983" max="7983" width="13.140625" style="76" customWidth="1"/>
    <col min="7984" max="7984" width="13.7109375" style="76" customWidth="1"/>
    <col min="7985" max="7985" width="14.7109375" style="76" customWidth="1"/>
    <col min="7986" max="7986" width="15.7109375" style="76" customWidth="1"/>
    <col min="7987" max="7997" width="15.5703125" style="76" customWidth="1"/>
    <col min="7998" max="8192" width="2.7109375" style="76"/>
    <col min="8193" max="8193" width="1.140625" style="76" customWidth="1"/>
    <col min="8194" max="8194" width="2.7109375" style="76"/>
    <col min="8195" max="8195" width="4.7109375" style="76" customWidth="1"/>
    <col min="8196" max="8196" width="7.5703125" style="76" customWidth="1"/>
    <col min="8197" max="8197" width="2.7109375" style="76"/>
    <col min="8198" max="8198" width="4.28515625" style="76" customWidth="1"/>
    <col min="8199" max="8199" width="5.28515625" style="76" customWidth="1"/>
    <col min="8200" max="8200" width="2.7109375" style="76"/>
    <col min="8201" max="8201" width="4.85546875" style="76" customWidth="1"/>
    <col min="8202" max="8203" width="2.7109375" style="76"/>
    <col min="8204" max="8204" width="7.7109375" style="76" customWidth="1"/>
    <col min="8205" max="8205" width="2.7109375" style="76"/>
    <col min="8206" max="8206" width="5" style="76" customWidth="1"/>
    <col min="8207" max="8208" width="2.7109375" style="76"/>
    <col min="8209" max="8209" width="4.42578125" style="76" customWidth="1"/>
    <col min="8210" max="8210" width="2.7109375" style="76"/>
    <col min="8211" max="8211" width="7.85546875" style="76" customWidth="1"/>
    <col min="8212" max="8212" width="4" style="76" customWidth="1"/>
    <col min="8213" max="8213" width="4.28515625" style="76" customWidth="1"/>
    <col min="8214" max="8214" width="2.140625" style="76" customWidth="1"/>
    <col min="8215" max="8215" width="5.85546875" style="76" customWidth="1"/>
    <col min="8216" max="8216" width="6.7109375" style="76" customWidth="1"/>
    <col min="8217" max="8217" width="1.140625" style="76" customWidth="1"/>
    <col min="8218" max="8218" width="3.85546875" style="76" bestFit="1" customWidth="1"/>
    <col min="8219" max="8219" width="8.5703125" style="76" customWidth="1"/>
    <col min="8220" max="8221" width="2.7109375" style="76"/>
    <col min="8222" max="8222" width="4.140625" style="76" customWidth="1"/>
    <col min="8223" max="8223" width="2.7109375" style="76"/>
    <col min="8224" max="8224" width="4.5703125" style="76" customWidth="1"/>
    <col min="8225" max="8225" width="5.7109375" style="76" customWidth="1"/>
    <col min="8226" max="8226" width="7.7109375" style="76" customWidth="1"/>
    <col min="8227" max="8227" width="4.42578125" style="76" customWidth="1"/>
    <col min="8228" max="8228" width="2.42578125" style="76" customWidth="1"/>
    <col min="8229" max="8229" width="5.42578125" style="76" customWidth="1"/>
    <col min="8230" max="8230" width="4" style="76" customWidth="1"/>
    <col min="8231" max="8231" width="0" style="76" hidden="1" customWidth="1"/>
    <col min="8232" max="8232" width="8" style="76" customWidth="1"/>
    <col min="8233" max="8233" width="12.5703125" style="76" customWidth="1"/>
    <col min="8234" max="8234" width="0" style="76" hidden="1" customWidth="1"/>
    <col min="8235" max="8235" width="5.140625" style="76" bestFit="1" customWidth="1"/>
    <col min="8236" max="8236" width="12.85546875" style="76" customWidth="1"/>
    <col min="8237" max="8237" width="13" style="76" bestFit="1" customWidth="1"/>
    <col min="8238" max="8238" width="10.140625" style="76" customWidth="1"/>
    <col min="8239" max="8239" width="13.140625" style="76" customWidth="1"/>
    <col min="8240" max="8240" width="13.7109375" style="76" customWidth="1"/>
    <col min="8241" max="8241" width="14.7109375" style="76" customWidth="1"/>
    <col min="8242" max="8242" width="15.7109375" style="76" customWidth="1"/>
    <col min="8243" max="8253" width="15.5703125" style="76" customWidth="1"/>
    <col min="8254" max="8448" width="2.7109375" style="76"/>
    <col min="8449" max="8449" width="1.140625" style="76" customWidth="1"/>
    <col min="8450" max="8450" width="2.7109375" style="76"/>
    <col min="8451" max="8451" width="4.7109375" style="76" customWidth="1"/>
    <col min="8452" max="8452" width="7.5703125" style="76" customWidth="1"/>
    <col min="8453" max="8453" width="2.7109375" style="76"/>
    <col min="8454" max="8454" width="4.28515625" style="76" customWidth="1"/>
    <col min="8455" max="8455" width="5.28515625" style="76" customWidth="1"/>
    <col min="8456" max="8456" width="2.7109375" style="76"/>
    <col min="8457" max="8457" width="4.85546875" style="76" customWidth="1"/>
    <col min="8458" max="8459" width="2.7109375" style="76"/>
    <col min="8460" max="8460" width="7.7109375" style="76" customWidth="1"/>
    <col min="8461" max="8461" width="2.7109375" style="76"/>
    <col min="8462" max="8462" width="5" style="76" customWidth="1"/>
    <col min="8463" max="8464" width="2.7109375" style="76"/>
    <col min="8465" max="8465" width="4.42578125" style="76" customWidth="1"/>
    <col min="8466" max="8466" width="2.7109375" style="76"/>
    <col min="8467" max="8467" width="7.85546875" style="76" customWidth="1"/>
    <col min="8468" max="8468" width="4" style="76" customWidth="1"/>
    <col min="8469" max="8469" width="4.28515625" style="76" customWidth="1"/>
    <col min="8470" max="8470" width="2.140625" style="76" customWidth="1"/>
    <col min="8471" max="8471" width="5.85546875" style="76" customWidth="1"/>
    <col min="8472" max="8472" width="6.7109375" style="76" customWidth="1"/>
    <col min="8473" max="8473" width="1.140625" style="76" customWidth="1"/>
    <col min="8474" max="8474" width="3.85546875" style="76" bestFit="1" customWidth="1"/>
    <col min="8475" max="8475" width="8.5703125" style="76" customWidth="1"/>
    <col min="8476" max="8477" width="2.7109375" style="76"/>
    <col min="8478" max="8478" width="4.140625" style="76" customWidth="1"/>
    <col min="8479" max="8479" width="2.7109375" style="76"/>
    <col min="8480" max="8480" width="4.5703125" style="76" customWidth="1"/>
    <col min="8481" max="8481" width="5.7109375" style="76" customWidth="1"/>
    <col min="8482" max="8482" width="7.7109375" style="76" customWidth="1"/>
    <col min="8483" max="8483" width="4.42578125" style="76" customWidth="1"/>
    <col min="8484" max="8484" width="2.42578125" style="76" customWidth="1"/>
    <col min="8485" max="8485" width="5.42578125" style="76" customWidth="1"/>
    <col min="8486" max="8486" width="4" style="76" customWidth="1"/>
    <col min="8487" max="8487" width="0" style="76" hidden="1" customWidth="1"/>
    <col min="8488" max="8488" width="8" style="76" customWidth="1"/>
    <col min="8489" max="8489" width="12.5703125" style="76" customWidth="1"/>
    <col min="8490" max="8490" width="0" style="76" hidden="1" customWidth="1"/>
    <col min="8491" max="8491" width="5.140625" style="76" bestFit="1" customWidth="1"/>
    <col min="8492" max="8492" width="12.85546875" style="76" customWidth="1"/>
    <col min="8493" max="8493" width="13" style="76" bestFit="1" customWidth="1"/>
    <col min="8494" max="8494" width="10.140625" style="76" customWidth="1"/>
    <col min="8495" max="8495" width="13.140625" style="76" customWidth="1"/>
    <col min="8496" max="8496" width="13.7109375" style="76" customWidth="1"/>
    <col min="8497" max="8497" width="14.7109375" style="76" customWidth="1"/>
    <col min="8498" max="8498" width="15.7109375" style="76" customWidth="1"/>
    <col min="8499" max="8509" width="15.5703125" style="76" customWidth="1"/>
    <col min="8510" max="8704" width="2.7109375" style="76"/>
    <col min="8705" max="8705" width="1.140625" style="76" customWidth="1"/>
    <col min="8706" max="8706" width="2.7109375" style="76"/>
    <col min="8707" max="8707" width="4.7109375" style="76" customWidth="1"/>
    <col min="8708" max="8708" width="7.5703125" style="76" customWidth="1"/>
    <col min="8709" max="8709" width="2.7109375" style="76"/>
    <col min="8710" max="8710" width="4.28515625" style="76" customWidth="1"/>
    <col min="8711" max="8711" width="5.28515625" style="76" customWidth="1"/>
    <col min="8712" max="8712" width="2.7109375" style="76"/>
    <col min="8713" max="8713" width="4.85546875" style="76" customWidth="1"/>
    <col min="8714" max="8715" width="2.7109375" style="76"/>
    <col min="8716" max="8716" width="7.7109375" style="76" customWidth="1"/>
    <col min="8717" max="8717" width="2.7109375" style="76"/>
    <col min="8718" max="8718" width="5" style="76" customWidth="1"/>
    <col min="8719" max="8720" width="2.7109375" style="76"/>
    <col min="8721" max="8721" width="4.42578125" style="76" customWidth="1"/>
    <col min="8722" max="8722" width="2.7109375" style="76"/>
    <col min="8723" max="8723" width="7.85546875" style="76" customWidth="1"/>
    <col min="8724" max="8724" width="4" style="76" customWidth="1"/>
    <col min="8725" max="8725" width="4.28515625" style="76" customWidth="1"/>
    <col min="8726" max="8726" width="2.140625" style="76" customWidth="1"/>
    <col min="8727" max="8727" width="5.85546875" style="76" customWidth="1"/>
    <col min="8728" max="8728" width="6.7109375" style="76" customWidth="1"/>
    <col min="8729" max="8729" width="1.140625" style="76" customWidth="1"/>
    <col min="8730" max="8730" width="3.85546875" style="76" bestFit="1" customWidth="1"/>
    <col min="8731" max="8731" width="8.5703125" style="76" customWidth="1"/>
    <col min="8732" max="8733" width="2.7109375" style="76"/>
    <col min="8734" max="8734" width="4.140625" style="76" customWidth="1"/>
    <col min="8735" max="8735" width="2.7109375" style="76"/>
    <col min="8736" max="8736" width="4.5703125" style="76" customWidth="1"/>
    <col min="8737" max="8737" width="5.7109375" style="76" customWidth="1"/>
    <col min="8738" max="8738" width="7.7109375" style="76" customWidth="1"/>
    <col min="8739" max="8739" width="4.42578125" style="76" customWidth="1"/>
    <col min="8740" max="8740" width="2.42578125" style="76" customWidth="1"/>
    <col min="8741" max="8741" width="5.42578125" style="76" customWidth="1"/>
    <col min="8742" max="8742" width="4" style="76" customWidth="1"/>
    <col min="8743" max="8743" width="0" style="76" hidden="1" customWidth="1"/>
    <col min="8744" max="8744" width="8" style="76" customWidth="1"/>
    <col min="8745" max="8745" width="12.5703125" style="76" customWidth="1"/>
    <col min="8746" max="8746" width="0" style="76" hidden="1" customWidth="1"/>
    <col min="8747" max="8747" width="5.140625" style="76" bestFit="1" customWidth="1"/>
    <col min="8748" max="8748" width="12.85546875" style="76" customWidth="1"/>
    <col min="8749" max="8749" width="13" style="76" bestFit="1" customWidth="1"/>
    <col min="8750" max="8750" width="10.140625" style="76" customWidth="1"/>
    <col min="8751" max="8751" width="13.140625" style="76" customWidth="1"/>
    <col min="8752" max="8752" width="13.7109375" style="76" customWidth="1"/>
    <col min="8753" max="8753" width="14.7109375" style="76" customWidth="1"/>
    <col min="8754" max="8754" width="15.7109375" style="76" customWidth="1"/>
    <col min="8755" max="8765" width="15.5703125" style="76" customWidth="1"/>
    <col min="8766" max="8960" width="2.7109375" style="76"/>
    <col min="8961" max="8961" width="1.140625" style="76" customWidth="1"/>
    <col min="8962" max="8962" width="2.7109375" style="76"/>
    <col min="8963" max="8963" width="4.7109375" style="76" customWidth="1"/>
    <col min="8964" max="8964" width="7.5703125" style="76" customWidth="1"/>
    <col min="8965" max="8965" width="2.7109375" style="76"/>
    <col min="8966" max="8966" width="4.28515625" style="76" customWidth="1"/>
    <col min="8967" max="8967" width="5.28515625" style="76" customWidth="1"/>
    <col min="8968" max="8968" width="2.7109375" style="76"/>
    <col min="8969" max="8969" width="4.85546875" style="76" customWidth="1"/>
    <col min="8970" max="8971" width="2.7109375" style="76"/>
    <col min="8972" max="8972" width="7.7109375" style="76" customWidth="1"/>
    <col min="8973" max="8973" width="2.7109375" style="76"/>
    <col min="8974" max="8974" width="5" style="76" customWidth="1"/>
    <col min="8975" max="8976" width="2.7109375" style="76"/>
    <col min="8977" max="8977" width="4.42578125" style="76" customWidth="1"/>
    <col min="8978" max="8978" width="2.7109375" style="76"/>
    <col min="8979" max="8979" width="7.85546875" style="76" customWidth="1"/>
    <col min="8980" max="8980" width="4" style="76" customWidth="1"/>
    <col min="8981" max="8981" width="4.28515625" style="76" customWidth="1"/>
    <col min="8982" max="8982" width="2.140625" style="76" customWidth="1"/>
    <col min="8983" max="8983" width="5.85546875" style="76" customWidth="1"/>
    <col min="8984" max="8984" width="6.7109375" style="76" customWidth="1"/>
    <col min="8985" max="8985" width="1.140625" style="76" customWidth="1"/>
    <col min="8986" max="8986" width="3.85546875" style="76" bestFit="1" customWidth="1"/>
    <col min="8987" max="8987" width="8.5703125" style="76" customWidth="1"/>
    <col min="8988" max="8989" width="2.7109375" style="76"/>
    <col min="8990" max="8990" width="4.140625" style="76" customWidth="1"/>
    <col min="8991" max="8991" width="2.7109375" style="76"/>
    <col min="8992" max="8992" width="4.5703125" style="76" customWidth="1"/>
    <col min="8993" max="8993" width="5.7109375" style="76" customWidth="1"/>
    <col min="8994" max="8994" width="7.7109375" style="76" customWidth="1"/>
    <col min="8995" max="8995" width="4.42578125" style="76" customWidth="1"/>
    <col min="8996" max="8996" width="2.42578125" style="76" customWidth="1"/>
    <col min="8997" max="8997" width="5.42578125" style="76" customWidth="1"/>
    <col min="8998" max="8998" width="4" style="76" customWidth="1"/>
    <col min="8999" max="8999" width="0" style="76" hidden="1" customWidth="1"/>
    <col min="9000" max="9000" width="8" style="76" customWidth="1"/>
    <col min="9001" max="9001" width="12.5703125" style="76" customWidth="1"/>
    <col min="9002" max="9002" width="0" style="76" hidden="1" customWidth="1"/>
    <col min="9003" max="9003" width="5.140625" style="76" bestFit="1" customWidth="1"/>
    <col min="9004" max="9004" width="12.85546875" style="76" customWidth="1"/>
    <col min="9005" max="9005" width="13" style="76" bestFit="1" customWidth="1"/>
    <col min="9006" max="9006" width="10.140625" style="76" customWidth="1"/>
    <col min="9007" max="9007" width="13.140625" style="76" customWidth="1"/>
    <col min="9008" max="9008" width="13.7109375" style="76" customWidth="1"/>
    <col min="9009" max="9009" width="14.7109375" style="76" customWidth="1"/>
    <col min="9010" max="9010" width="15.7109375" style="76" customWidth="1"/>
    <col min="9011" max="9021" width="15.5703125" style="76" customWidth="1"/>
    <col min="9022" max="9216" width="2.7109375" style="76"/>
    <col min="9217" max="9217" width="1.140625" style="76" customWidth="1"/>
    <col min="9218" max="9218" width="2.7109375" style="76"/>
    <col min="9219" max="9219" width="4.7109375" style="76" customWidth="1"/>
    <col min="9220" max="9220" width="7.5703125" style="76" customWidth="1"/>
    <col min="9221" max="9221" width="2.7109375" style="76"/>
    <col min="9222" max="9222" width="4.28515625" style="76" customWidth="1"/>
    <col min="9223" max="9223" width="5.28515625" style="76" customWidth="1"/>
    <col min="9224" max="9224" width="2.7109375" style="76"/>
    <col min="9225" max="9225" width="4.85546875" style="76" customWidth="1"/>
    <col min="9226" max="9227" width="2.7109375" style="76"/>
    <col min="9228" max="9228" width="7.7109375" style="76" customWidth="1"/>
    <col min="9229" max="9229" width="2.7109375" style="76"/>
    <col min="9230" max="9230" width="5" style="76" customWidth="1"/>
    <col min="9231" max="9232" width="2.7109375" style="76"/>
    <col min="9233" max="9233" width="4.42578125" style="76" customWidth="1"/>
    <col min="9234" max="9234" width="2.7109375" style="76"/>
    <col min="9235" max="9235" width="7.85546875" style="76" customWidth="1"/>
    <col min="9236" max="9236" width="4" style="76" customWidth="1"/>
    <col min="9237" max="9237" width="4.28515625" style="76" customWidth="1"/>
    <col min="9238" max="9238" width="2.140625" style="76" customWidth="1"/>
    <col min="9239" max="9239" width="5.85546875" style="76" customWidth="1"/>
    <col min="9240" max="9240" width="6.7109375" style="76" customWidth="1"/>
    <col min="9241" max="9241" width="1.140625" style="76" customWidth="1"/>
    <col min="9242" max="9242" width="3.85546875" style="76" bestFit="1" customWidth="1"/>
    <col min="9243" max="9243" width="8.5703125" style="76" customWidth="1"/>
    <col min="9244" max="9245" width="2.7109375" style="76"/>
    <col min="9246" max="9246" width="4.140625" style="76" customWidth="1"/>
    <col min="9247" max="9247" width="2.7109375" style="76"/>
    <col min="9248" max="9248" width="4.5703125" style="76" customWidth="1"/>
    <col min="9249" max="9249" width="5.7109375" style="76" customWidth="1"/>
    <col min="9250" max="9250" width="7.7109375" style="76" customWidth="1"/>
    <col min="9251" max="9251" width="4.42578125" style="76" customWidth="1"/>
    <col min="9252" max="9252" width="2.42578125" style="76" customWidth="1"/>
    <col min="9253" max="9253" width="5.42578125" style="76" customWidth="1"/>
    <col min="9254" max="9254" width="4" style="76" customWidth="1"/>
    <col min="9255" max="9255" width="0" style="76" hidden="1" customWidth="1"/>
    <col min="9256" max="9256" width="8" style="76" customWidth="1"/>
    <col min="9257" max="9257" width="12.5703125" style="76" customWidth="1"/>
    <col min="9258" max="9258" width="0" style="76" hidden="1" customWidth="1"/>
    <col min="9259" max="9259" width="5.140625" style="76" bestFit="1" customWidth="1"/>
    <col min="9260" max="9260" width="12.85546875" style="76" customWidth="1"/>
    <col min="9261" max="9261" width="13" style="76" bestFit="1" customWidth="1"/>
    <col min="9262" max="9262" width="10.140625" style="76" customWidth="1"/>
    <col min="9263" max="9263" width="13.140625" style="76" customWidth="1"/>
    <col min="9264" max="9264" width="13.7109375" style="76" customWidth="1"/>
    <col min="9265" max="9265" width="14.7109375" style="76" customWidth="1"/>
    <col min="9266" max="9266" width="15.7109375" style="76" customWidth="1"/>
    <col min="9267" max="9277" width="15.5703125" style="76" customWidth="1"/>
    <col min="9278" max="9472" width="2.7109375" style="76"/>
    <col min="9473" max="9473" width="1.140625" style="76" customWidth="1"/>
    <col min="9474" max="9474" width="2.7109375" style="76"/>
    <col min="9475" max="9475" width="4.7109375" style="76" customWidth="1"/>
    <col min="9476" max="9476" width="7.5703125" style="76" customWidth="1"/>
    <col min="9477" max="9477" width="2.7109375" style="76"/>
    <col min="9478" max="9478" width="4.28515625" style="76" customWidth="1"/>
    <col min="9479" max="9479" width="5.28515625" style="76" customWidth="1"/>
    <col min="9480" max="9480" width="2.7109375" style="76"/>
    <col min="9481" max="9481" width="4.85546875" style="76" customWidth="1"/>
    <col min="9482" max="9483" width="2.7109375" style="76"/>
    <col min="9484" max="9484" width="7.7109375" style="76" customWidth="1"/>
    <col min="9485" max="9485" width="2.7109375" style="76"/>
    <col min="9486" max="9486" width="5" style="76" customWidth="1"/>
    <col min="9487" max="9488" width="2.7109375" style="76"/>
    <col min="9489" max="9489" width="4.42578125" style="76" customWidth="1"/>
    <col min="9490" max="9490" width="2.7109375" style="76"/>
    <col min="9491" max="9491" width="7.85546875" style="76" customWidth="1"/>
    <col min="9492" max="9492" width="4" style="76" customWidth="1"/>
    <col min="9493" max="9493" width="4.28515625" style="76" customWidth="1"/>
    <col min="9494" max="9494" width="2.140625" style="76" customWidth="1"/>
    <col min="9495" max="9495" width="5.85546875" style="76" customWidth="1"/>
    <col min="9496" max="9496" width="6.7109375" style="76" customWidth="1"/>
    <col min="9497" max="9497" width="1.140625" style="76" customWidth="1"/>
    <col min="9498" max="9498" width="3.85546875" style="76" bestFit="1" customWidth="1"/>
    <col min="9499" max="9499" width="8.5703125" style="76" customWidth="1"/>
    <col min="9500" max="9501" width="2.7109375" style="76"/>
    <col min="9502" max="9502" width="4.140625" style="76" customWidth="1"/>
    <col min="9503" max="9503" width="2.7109375" style="76"/>
    <col min="9504" max="9504" width="4.5703125" style="76" customWidth="1"/>
    <col min="9505" max="9505" width="5.7109375" style="76" customWidth="1"/>
    <col min="9506" max="9506" width="7.7109375" style="76" customWidth="1"/>
    <col min="9507" max="9507" width="4.42578125" style="76" customWidth="1"/>
    <col min="9508" max="9508" width="2.42578125" style="76" customWidth="1"/>
    <col min="9509" max="9509" width="5.42578125" style="76" customWidth="1"/>
    <col min="9510" max="9510" width="4" style="76" customWidth="1"/>
    <col min="9511" max="9511" width="0" style="76" hidden="1" customWidth="1"/>
    <col min="9512" max="9512" width="8" style="76" customWidth="1"/>
    <col min="9513" max="9513" width="12.5703125" style="76" customWidth="1"/>
    <col min="9514" max="9514" width="0" style="76" hidden="1" customWidth="1"/>
    <col min="9515" max="9515" width="5.140625" style="76" bestFit="1" customWidth="1"/>
    <col min="9516" max="9516" width="12.85546875" style="76" customWidth="1"/>
    <col min="9517" max="9517" width="13" style="76" bestFit="1" customWidth="1"/>
    <col min="9518" max="9518" width="10.140625" style="76" customWidth="1"/>
    <col min="9519" max="9519" width="13.140625" style="76" customWidth="1"/>
    <col min="9520" max="9520" width="13.7109375" style="76" customWidth="1"/>
    <col min="9521" max="9521" width="14.7109375" style="76" customWidth="1"/>
    <col min="9522" max="9522" width="15.7109375" style="76" customWidth="1"/>
    <col min="9523" max="9533" width="15.5703125" style="76" customWidth="1"/>
    <col min="9534" max="9728" width="2.7109375" style="76"/>
    <col min="9729" max="9729" width="1.140625" style="76" customWidth="1"/>
    <col min="9730" max="9730" width="2.7109375" style="76"/>
    <col min="9731" max="9731" width="4.7109375" style="76" customWidth="1"/>
    <col min="9732" max="9732" width="7.5703125" style="76" customWidth="1"/>
    <col min="9733" max="9733" width="2.7109375" style="76"/>
    <col min="9734" max="9734" width="4.28515625" style="76" customWidth="1"/>
    <col min="9735" max="9735" width="5.28515625" style="76" customWidth="1"/>
    <col min="9736" max="9736" width="2.7109375" style="76"/>
    <col min="9737" max="9737" width="4.85546875" style="76" customWidth="1"/>
    <col min="9738" max="9739" width="2.7109375" style="76"/>
    <col min="9740" max="9740" width="7.7109375" style="76" customWidth="1"/>
    <col min="9741" max="9741" width="2.7109375" style="76"/>
    <col min="9742" max="9742" width="5" style="76" customWidth="1"/>
    <col min="9743" max="9744" width="2.7109375" style="76"/>
    <col min="9745" max="9745" width="4.42578125" style="76" customWidth="1"/>
    <col min="9746" max="9746" width="2.7109375" style="76"/>
    <col min="9747" max="9747" width="7.85546875" style="76" customWidth="1"/>
    <col min="9748" max="9748" width="4" style="76" customWidth="1"/>
    <col min="9749" max="9749" width="4.28515625" style="76" customWidth="1"/>
    <col min="9750" max="9750" width="2.140625" style="76" customWidth="1"/>
    <col min="9751" max="9751" width="5.85546875" style="76" customWidth="1"/>
    <col min="9752" max="9752" width="6.7109375" style="76" customWidth="1"/>
    <col min="9753" max="9753" width="1.140625" style="76" customWidth="1"/>
    <col min="9754" max="9754" width="3.85546875" style="76" bestFit="1" customWidth="1"/>
    <col min="9755" max="9755" width="8.5703125" style="76" customWidth="1"/>
    <col min="9756" max="9757" width="2.7109375" style="76"/>
    <col min="9758" max="9758" width="4.140625" style="76" customWidth="1"/>
    <col min="9759" max="9759" width="2.7109375" style="76"/>
    <col min="9760" max="9760" width="4.5703125" style="76" customWidth="1"/>
    <col min="9761" max="9761" width="5.7109375" style="76" customWidth="1"/>
    <col min="9762" max="9762" width="7.7109375" style="76" customWidth="1"/>
    <col min="9763" max="9763" width="4.42578125" style="76" customWidth="1"/>
    <col min="9764" max="9764" width="2.42578125" style="76" customWidth="1"/>
    <col min="9765" max="9765" width="5.42578125" style="76" customWidth="1"/>
    <col min="9766" max="9766" width="4" style="76" customWidth="1"/>
    <col min="9767" max="9767" width="0" style="76" hidden="1" customWidth="1"/>
    <col min="9768" max="9768" width="8" style="76" customWidth="1"/>
    <col min="9769" max="9769" width="12.5703125" style="76" customWidth="1"/>
    <col min="9770" max="9770" width="0" style="76" hidden="1" customWidth="1"/>
    <col min="9771" max="9771" width="5.140625" style="76" bestFit="1" customWidth="1"/>
    <col min="9772" max="9772" width="12.85546875" style="76" customWidth="1"/>
    <col min="9773" max="9773" width="13" style="76" bestFit="1" customWidth="1"/>
    <col min="9774" max="9774" width="10.140625" style="76" customWidth="1"/>
    <col min="9775" max="9775" width="13.140625" style="76" customWidth="1"/>
    <col min="9776" max="9776" width="13.7109375" style="76" customWidth="1"/>
    <col min="9777" max="9777" width="14.7109375" style="76" customWidth="1"/>
    <col min="9778" max="9778" width="15.7109375" style="76" customWidth="1"/>
    <col min="9779" max="9789" width="15.5703125" style="76" customWidth="1"/>
    <col min="9790" max="9984" width="2.7109375" style="76"/>
    <col min="9985" max="9985" width="1.140625" style="76" customWidth="1"/>
    <col min="9986" max="9986" width="2.7109375" style="76"/>
    <col min="9987" max="9987" width="4.7109375" style="76" customWidth="1"/>
    <col min="9988" max="9988" width="7.5703125" style="76" customWidth="1"/>
    <col min="9989" max="9989" width="2.7109375" style="76"/>
    <col min="9990" max="9990" width="4.28515625" style="76" customWidth="1"/>
    <col min="9991" max="9991" width="5.28515625" style="76" customWidth="1"/>
    <col min="9992" max="9992" width="2.7109375" style="76"/>
    <col min="9993" max="9993" width="4.85546875" style="76" customWidth="1"/>
    <col min="9994" max="9995" width="2.7109375" style="76"/>
    <col min="9996" max="9996" width="7.7109375" style="76" customWidth="1"/>
    <col min="9997" max="9997" width="2.7109375" style="76"/>
    <col min="9998" max="9998" width="5" style="76" customWidth="1"/>
    <col min="9999" max="10000" width="2.7109375" style="76"/>
    <col min="10001" max="10001" width="4.42578125" style="76" customWidth="1"/>
    <col min="10002" max="10002" width="2.7109375" style="76"/>
    <col min="10003" max="10003" width="7.85546875" style="76" customWidth="1"/>
    <col min="10004" max="10004" width="4" style="76" customWidth="1"/>
    <col min="10005" max="10005" width="4.28515625" style="76" customWidth="1"/>
    <col min="10006" max="10006" width="2.140625" style="76" customWidth="1"/>
    <col min="10007" max="10007" width="5.85546875" style="76" customWidth="1"/>
    <col min="10008" max="10008" width="6.7109375" style="76" customWidth="1"/>
    <col min="10009" max="10009" width="1.140625" style="76" customWidth="1"/>
    <col min="10010" max="10010" width="3.85546875" style="76" bestFit="1" customWidth="1"/>
    <col min="10011" max="10011" width="8.5703125" style="76" customWidth="1"/>
    <col min="10012" max="10013" width="2.7109375" style="76"/>
    <col min="10014" max="10014" width="4.140625" style="76" customWidth="1"/>
    <col min="10015" max="10015" width="2.7109375" style="76"/>
    <col min="10016" max="10016" width="4.5703125" style="76" customWidth="1"/>
    <col min="10017" max="10017" width="5.7109375" style="76" customWidth="1"/>
    <col min="10018" max="10018" width="7.7109375" style="76" customWidth="1"/>
    <col min="10019" max="10019" width="4.42578125" style="76" customWidth="1"/>
    <col min="10020" max="10020" width="2.42578125" style="76" customWidth="1"/>
    <col min="10021" max="10021" width="5.42578125" style="76" customWidth="1"/>
    <col min="10022" max="10022" width="4" style="76" customWidth="1"/>
    <col min="10023" max="10023" width="0" style="76" hidden="1" customWidth="1"/>
    <col min="10024" max="10024" width="8" style="76" customWidth="1"/>
    <col min="10025" max="10025" width="12.5703125" style="76" customWidth="1"/>
    <col min="10026" max="10026" width="0" style="76" hidden="1" customWidth="1"/>
    <col min="10027" max="10027" width="5.140625" style="76" bestFit="1" customWidth="1"/>
    <col min="10028" max="10028" width="12.85546875" style="76" customWidth="1"/>
    <col min="10029" max="10029" width="13" style="76" bestFit="1" customWidth="1"/>
    <col min="10030" max="10030" width="10.140625" style="76" customWidth="1"/>
    <col min="10031" max="10031" width="13.140625" style="76" customWidth="1"/>
    <col min="10032" max="10032" width="13.7109375" style="76" customWidth="1"/>
    <col min="10033" max="10033" width="14.7109375" style="76" customWidth="1"/>
    <col min="10034" max="10034" width="15.7109375" style="76" customWidth="1"/>
    <col min="10035" max="10045" width="15.5703125" style="76" customWidth="1"/>
    <col min="10046" max="10240" width="2.7109375" style="76"/>
    <col min="10241" max="10241" width="1.140625" style="76" customWidth="1"/>
    <col min="10242" max="10242" width="2.7109375" style="76"/>
    <col min="10243" max="10243" width="4.7109375" style="76" customWidth="1"/>
    <col min="10244" max="10244" width="7.5703125" style="76" customWidth="1"/>
    <col min="10245" max="10245" width="2.7109375" style="76"/>
    <col min="10246" max="10246" width="4.28515625" style="76" customWidth="1"/>
    <col min="10247" max="10247" width="5.28515625" style="76" customWidth="1"/>
    <col min="10248" max="10248" width="2.7109375" style="76"/>
    <col min="10249" max="10249" width="4.85546875" style="76" customWidth="1"/>
    <col min="10250" max="10251" width="2.7109375" style="76"/>
    <col min="10252" max="10252" width="7.7109375" style="76" customWidth="1"/>
    <col min="10253" max="10253" width="2.7109375" style="76"/>
    <col min="10254" max="10254" width="5" style="76" customWidth="1"/>
    <col min="10255" max="10256" width="2.7109375" style="76"/>
    <col min="10257" max="10257" width="4.42578125" style="76" customWidth="1"/>
    <col min="10258" max="10258" width="2.7109375" style="76"/>
    <col min="10259" max="10259" width="7.85546875" style="76" customWidth="1"/>
    <col min="10260" max="10260" width="4" style="76" customWidth="1"/>
    <col min="10261" max="10261" width="4.28515625" style="76" customWidth="1"/>
    <col min="10262" max="10262" width="2.140625" style="76" customWidth="1"/>
    <col min="10263" max="10263" width="5.85546875" style="76" customWidth="1"/>
    <col min="10264" max="10264" width="6.7109375" style="76" customWidth="1"/>
    <col min="10265" max="10265" width="1.140625" style="76" customWidth="1"/>
    <col min="10266" max="10266" width="3.85546875" style="76" bestFit="1" customWidth="1"/>
    <col min="10267" max="10267" width="8.5703125" style="76" customWidth="1"/>
    <col min="10268" max="10269" width="2.7109375" style="76"/>
    <col min="10270" max="10270" width="4.140625" style="76" customWidth="1"/>
    <col min="10271" max="10271" width="2.7109375" style="76"/>
    <col min="10272" max="10272" width="4.5703125" style="76" customWidth="1"/>
    <col min="10273" max="10273" width="5.7109375" style="76" customWidth="1"/>
    <col min="10274" max="10274" width="7.7109375" style="76" customWidth="1"/>
    <col min="10275" max="10275" width="4.42578125" style="76" customWidth="1"/>
    <col min="10276" max="10276" width="2.42578125" style="76" customWidth="1"/>
    <col min="10277" max="10277" width="5.42578125" style="76" customWidth="1"/>
    <col min="10278" max="10278" width="4" style="76" customWidth="1"/>
    <col min="10279" max="10279" width="0" style="76" hidden="1" customWidth="1"/>
    <col min="10280" max="10280" width="8" style="76" customWidth="1"/>
    <col min="10281" max="10281" width="12.5703125" style="76" customWidth="1"/>
    <col min="10282" max="10282" width="0" style="76" hidden="1" customWidth="1"/>
    <col min="10283" max="10283" width="5.140625" style="76" bestFit="1" customWidth="1"/>
    <col min="10284" max="10284" width="12.85546875" style="76" customWidth="1"/>
    <col min="10285" max="10285" width="13" style="76" bestFit="1" customWidth="1"/>
    <col min="10286" max="10286" width="10.140625" style="76" customWidth="1"/>
    <col min="10287" max="10287" width="13.140625" style="76" customWidth="1"/>
    <col min="10288" max="10288" width="13.7109375" style="76" customWidth="1"/>
    <col min="10289" max="10289" width="14.7109375" style="76" customWidth="1"/>
    <col min="10290" max="10290" width="15.7109375" style="76" customWidth="1"/>
    <col min="10291" max="10301" width="15.5703125" style="76" customWidth="1"/>
    <col min="10302" max="10496" width="2.7109375" style="76"/>
    <col min="10497" max="10497" width="1.140625" style="76" customWidth="1"/>
    <col min="10498" max="10498" width="2.7109375" style="76"/>
    <col min="10499" max="10499" width="4.7109375" style="76" customWidth="1"/>
    <col min="10500" max="10500" width="7.5703125" style="76" customWidth="1"/>
    <col min="10501" max="10501" width="2.7109375" style="76"/>
    <col min="10502" max="10502" width="4.28515625" style="76" customWidth="1"/>
    <col min="10503" max="10503" width="5.28515625" style="76" customWidth="1"/>
    <col min="10504" max="10504" width="2.7109375" style="76"/>
    <col min="10505" max="10505" width="4.85546875" style="76" customWidth="1"/>
    <col min="10506" max="10507" width="2.7109375" style="76"/>
    <col min="10508" max="10508" width="7.7109375" style="76" customWidth="1"/>
    <col min="10509" max="10509" width="2.7109375" style="76"/>
    <col min="10510" max="10510" width="5" style="76" customWidth="1"/>
    <col min="10511" max="10512" width="2.7109375" style="76"/>
    <col min="10513" max="10513" width="4.42578125" style="76" customWidth="1"/>
    <col min="10514" max="10514" width="2.7109375" style="76"/>
    <col min="10515" max="10515" width="7.85546875" style="76" customWidth="1"/>
    <col min="10516" max="10516" width="4" style="76" customWidth="1"/>
    <col min="10517" max="10517" width="4.28515625" style="76" customWidth="1"/>
    <col min="10518" max="10518" width="2.140625" style="76" customWidth="1"/>
    <col min="10519" max="10519" width="5.85546875" style="76" customWidth="1"/>
    <col min="10520" max="10520" width="6.7109375" style="76" customWidth="1"/>
    <col min="10521" max="10521" width="1.140625" style="76" customWidth="1"/>
    <col min="10522" max="10522" width="3.85546875" style="76" bestFit="1" customWidth="1"/>
    <col min="10523" max="10523" width="8.5703125" style="76" customWidth="1"/>
    <col min="10524" max="10525" width="2.7109375" style="76"/>
    <col min="10526" max="10526" width="4.140625" style="76" customWidth="1"/>
    <col min="10527" max="10527" width="2.7109375" style="76"/>
    <col min="10528" max="10528" width="4.5703125" style="76" customWidth="1"/>
    <col min="10529" max="10529" width="5.7109375" style="76" customWidth="1"/>
    <col min="10530" max="10530" width="7.7109375" style="76" customWidth="1"/>
    <col min="10531" max="10531" width="4.42578125" style="76" customWidth="1"/>
    <col min="10532" max="10532" width="2.42578125" style="76" customWidth="1"/>
    <col min="10533" max="10533" width="5.42578125" style="76" customWidth="1"/>
    <col min="10534" max="10534" width="4" style="76" customWidth="1"/>
    <col min="10535" max="10535" width="0" style="76" hidden="1" customWidth="1"/>
    <col min="10536" max="10536" width="8" style="76" customWidth="1"/>
    <col min="10537" max="10537" width="12.5703125" style="76" customWidth="1"/>
    <col min="10538" max="10538" width="0" style="76" hidden="1" customWidth="1"/>
    <col min="10539" max="10539" width="5.140625" style="76" bestFit="1" customWidth="1"/>
    <col min="10540" max="10540" width="12.85546875" style="76" customWidth="1"/>
    <col min="10541" max="10541" width="13" style="76" bestFit="1" customWidth="1"/>
    <col min="10542" max="10542" width="10.140625" style="76" customWidth="1"/>
    <col min="10543" max="10543" width="13.140625" style="76" customWidth="1"/>
    <col min="10544" max="10544" width="13.7109375" style="76" customWidth="1"/>
    <col min="10545" max="10545" width="14.7109375" style="76" customWidth="1"/>
    <col min="10546" max="10546" width="15.7109375" style="76" customWidth="1"/>
    <col min="10547" max="10557" width="15.5703125" style="76" customWidth="1"/>
    <col min="10558" max="10752" width="2.7109375" style="76"/>
    <col min="10753" max="10753" width="1.140625" style="76" customWidth="1"/>
    <col min="10754" max="10754" width="2.7109375" style="76"/>
    <col min="10755" max="10755" width="4.7109375" style="76" customWidth="1"/>
    <col min="10756" max="10756" width="7.5703125" style="76" customWidth="1"/>
    <col min="10757" max="10757" width="2.7109375" style="76"/>
    <col min="10758" max="10758" width="4.28515625" style="76" customWidth="1"/>
    <col min="10759" max="10759" width="5.28515625" style="76" customWidth="1"/>
    <col min="10760" max="10760" width="2.7109375" style="76"/>
    <col min="10761" max="10761" width="4.85546875" style="76" customWidth="1"/>
    <col min="10762" max="10763" width="2.7109375" style="76"/>
    <col min="10764" max="10764" width="7.7109375" style="76" customWidth="1"/>
    <col min="10765" max="10765" width="2.7109375" style="76"/>
    <col min="10766" max="10766" width="5" style="76" customWidth="1"/>
    <col min="10767" max="10768" width="2.7109375" style="76"/>
    <col min="10769" max="10769" width="4.42578125" style="76" customWidth="1"/>
    <col min="10770" max="10770" width="2.7109375" style="76"/>
    <col min="10771" max="10771" width="7.85546875" style="76" customWidth="1"/>
    <col min="10772" max="10772" width="4" style="76" customWidth="1"/>
    <col min="10773" max="10773" width="4.28515625" style="76" customWidth="1"/>
    <col min="10774" max="10774" width="2.140625" style="76" customWidth="1"/>
    <col min="10775" max="10775" width="5.85546875" style="76" customWidth="1"/>
    <col min="10776" max="10776" width="6.7109375" style="76" customWidth="1"/>
    <col min="10777" max="10777" width="1.140625" style="76" customWidth="1"/>
    <col min="10778" max="10778" width="3.85546875" style="76" bestFit="1" customWidth="1"/>
    <col min="10779" max="10779" width="8.5703125" style="76" customWidth="1"/>
    <col min="10780" max="10781" width="2.7109375" style="76"/>
    <col min="10782" max="10782" width="4.140625" style="76" customWidth="1"/>
    <col min="10783" max="10783" width="2.7109375" style="76"/>
    <col min="10784" max="10784" width="4.5703125" style="76" customWidth="1"/>
    <col min="10785" max="10785" width="5.7109375" style="76" customWidth="1"/>
    <col min="10786" max="10786" width="7.7109375" style="76" customWidth="1"/>
    <col min="10787" max="10787" width="4.42578125" style="76" customWidth="1"/>
    <col min="10788" max="10788" width="2.42578125" style="76" customWidth="1"/>
    <col min="10789" max="10789" width="5.42578125" style="76" customWidth="1"/>
    <col min="10790" max="10790" width="4" style="76" customWidth="1"/>
    <col min="10791" max="10791" width="0" style="76" hidden="1" customWidth="1"/>
    <col min="10792" max="10792" width="8" style="76" customWidth="1"/>
    <col min="10793" max="10793" width="12.5703125" style="76" customWidth="1"/>
    <col min="10794" max="10794" width="0" style="76" hidden="1" customWidth="1"/>
    <col min="10795" max="10795" width="5.140625" style="76" bestFit="1" customWidth="1"/>
    <col min="10796" max="10796" width="12.85546875" style="76" customWidth="1"/>
    <col min="10797" max="10797" width="13" style="76" bestFit="1" customWidth="1"/>
    <col min="10798" max="10798" width="10.140625" style="76" customWidth="1"/>
    <col min="10799" max="10799" width="13.140625" style="76" customWidth="1"/>
    <col min="10800" max="10800" width="13.7109375" style="76" customWidth="1"/>
    <col min="10801" max="10801" width="14.7109375" style="76" customWidth="1"/>
    <col min="10802" max="10802" width="15.7109375" style="76" customWidth="1"/>
    <col min="10803" max="10813" width="15.5703125" style="76" customWidth="1"/>
    <col min="10814" max="11008" width="2.7109375" style="76"/>
    <col min="11009" max="11009" width="1.140625" style="76" customWidth="1"/>
    <col min="11010" max="11010" width="2.7109375" style="76"/>
    <col min="11011" max="11011" width="4.7109375" style="76" customWidth="1"/>
    <col min="11012" max="11012" width="7.5703125" style="76" customWidth="1"/>
    <col min="11013" max="11013" width="2.7109375" style="76"/>
    <col min="11014" max="11014" width="4.28515625" style="76" customWidth="1"/>
    <col min="11015" max="11015" width="5.28515625" style="76" customWidth="1"/>
    <col min="11016" max="11016" width="2.7109375" style="76"/>
    <col min="11017" max="11017" width="4.85546875" style="76" customWidth="1"/>
    <col min="11018" max="11019" width="2.7109375" style="76"/>
    <col min="11020" max="11020" width="7.7109375" style="76" customWidth="1"/>
    <col min="11021" max="11021" width="2.7109375" style="76"/>
    <col min="11022" max="11022" width="5" style="76" customWidth="1"/>
    <col min="11023" max="11024" width="2.7109375" style="76"/>
    <col min="11025" max="11025" width="4.42578125" style="76" customWidth="1"/>
    <col min="11026" max="11026" width="2.7109375" style="76"/>
    <col min="11027" max="11027" width="7.85546875" style="76" customWidth="1"/>
    <col min="11028" max="11028" width="4" style="76" customWidth="1"/>
    <col min="11029" max="11029" width="4.28515625" style="76" customWidth="1"/>
    <col min="11030" max="11030" width="2.140625" style="76" customWidth="1"/>
    <col min="11031" max="11031" width="5.85546875" style="76" customWidth="1"/>
    <col min="11032" max="11032" width="6.7109375" style="76" customWidth="1"/>
    <col min="11033" max="11033" width="1.140625" style="76" customWidth="1"/>
    <col min="11034" max="11034" width="3.85546875" style="76" bestFit="1" customWidth="1"/>
    <col min="11035" max="11035" width="8.5703125" style="76" customWidth="1"/>
    <col min="11036" max="11037" width="2.7109375" style="76"/>
    <col min="11038" max="11038" width="4.140625" style="76" customWidth="1"/>
    <col min="11039" max="11039" width="2.7109375" style="76"/>
    <col min="11040" max="11040" width="4.5703125" style="76" customWidth="1"/>
    <col min="11041" max="11041" width="5.7109375" style="76" customWidth="1"/>
    <col min="11042" max="11042" width="7.7109375" style="76" customWidth="1"/>
    <col min="11043" max="11043" width="4.42578125" style="76" customWidth="1"/>
    <col min="11044" max="11044" width="2.42578125" style="76" customWidth="1"/>
    <col min="11045" max="11045" width="5.42578125" style="76" customWidth="1"/>
    <col min="11046" max="11046" width="4" style="76" customWidth="1"/>
    <col min="11047" max="11047" width="0" style="76" hidden="1" customWidth="1"/>
    <col min="11048" max="11048" width="8" style="76" customWidth="1"/>
    <col min="11049" max="11049" width="12.5703125" style="76" customWidth="1"/>
    <col min="11050" max="11050" width="0" style="76" hidden="1" customWidth="1"/>
    <col min="11051" max="11051" width="5.140625" style="76" bestFit="1" customWidth="1"/>
    <col min="11052" max="11052" width="12.85546875" style="76" customWidth="1"/>
    <col min="11053" max="11053" width="13" style="76" bestFit="1" customWidth="1"/>
    <col min="11054" max="11054" width="10.140625" style="76" customWidth="1"/>
    <col min="11055" max="11055" width="13.140625" style="76" customWidth="1"/>
    <col min="11056" max="11056" width="13.7109375" style="76" customWidth="1"/>
    <col min="11057" max="11057" width="14.7109375" style="76" customWidth="1"/>
    <col min="11058" max="11058" width="15.7109375" style="76" customWidth="1"/>
    <col min="11059" max="11069" width="15.5703125" style="76" customWidth="1"/>
    <col min="11070" max="11264" width="2.7109375" style="76"/>
    <col min="11265" max="11265" width="1.140625" style="76" customWidth="1"/>
    <col min="11266" max="11266" width="2.7109375" style="76"/>
    <col min="11267" max="11267" width="4.7109375" style="76" customWidth="1"/>
    <col min="11268" max="11268" width="7.5703125" style="76" customWidth="1"/>
    <col min="11269" max="11269" width="2.7109375" style="76"/>
    <col min="11270" max="11270" width="4.28515625" style="76" customWidth="1"/>
    <col min="11271" max="11271" width="5.28515625" style="76" customWidth="1"/>
    <col min="11272" max="11272" width="2.7109375" style="76"/>
    <col min="11273" max="11273" width="4.85546875" style="76" customWidth="1"/>
    <col min="11274" max="11275" width="2.7109375" style="76"/>
    <col min="11276" max="11276" width="7.7109375" style="76" customWidth="1"/>
    <col min="11277" max="11277" width="2.7109375" style="76"/>
    <col min="11278" max="11278" width="5" style="76" customWidth="1"/>
    <col min="11279" max="11280" width="2.7109375" style="76"/>
    <col min="11281" max="11281" width="4.42578125" style="76" customWidth="1"/>
    <col min="11282" max="11282" width="2.7109375" style="76"/>
    <col min="11283" max="11283" width="7.85546875" style="76" customWidth="1"/>
    <col min="11284" max="11284" width="4" style="76" customWidth="1"/>
    <col min="11285" max="11285" width="4.28515625" style="76" customWidth="1"/>
    <col min="11286" max="11286" width="2.140625" style="76" customWidth="1"/>
    <col min="11287" max="11287" width="5.85546875" style="76" customWidth="1"/>
    <col min="11288" max="11288" width="6.7109375" style="76" customWidth="1"/>
    <col min="11289" max="11289" width="1.140625" style="76" customWidth="1"/>
    <col min="11290" max="11290" width="3.85546875" style="76" bestFit="1" customWidth="1"/>
    <col min="11291" max="11291" width="8.5703125" style="76" customWidth="1"/>
    <col min="11292" max="11293" width="2.7109375" style="76"/>
    <col min="11294" max="11294" width="4.140625" style="76" customWidth="1"/>
    <col min="11295" max="11295" width="2.7109375" style="76"/>
    <col min="11296" max="11296" width="4.5703125" style="76" customWidth="1"/>
    <col min="11297" max="11297" width="5.7109375" style="76" customWidth="1"/>
    <col min="11298" max="11298" width="7.7109375" style="76" customWidth="1"/>
    <col min="11299" max="11299" width="4.42578125" style="76" customWidth="1"/>
    <col min="11300" max="11300" width="2.42578125" style="76" customWidth="1"/>
    <col min="11301" max="11301" width="5.42578125" style="76" customWidth="1"/>
    <col min="11302" max="11302" width="4" style="76" customWidth="1"/>
    <col min="11303" max="11303" width="0" style="76" hidden="1" customWidth="1"/>
    <col min="11304" max="11304" width="8" style="76" customWidth="1"/>
    <col min="11305" max="11305" width="12.5703125" style="76" customWidth="1"/>
    <col min="11306" max="11306" width="0" style="76" hidden="1" customWidth="1"/>
    <col min="11307" max="11307" width="5.140625" style="76" bestFit="1" customWidth="1"/>
    <col min="11308" max="11308" width="12.85546875" style="76" customWidth="1"/>
    <col min="11309" max="11309" width="13" style="76" bestFit="1" customWidth="1"/>
    <col min="11310" max="11310" width="10.140625" style="76" customWidth="1"/>
    <col min="11311" max="11311" width="13.140625" style="76" customWidth="1"/>
    <col min="11312" max="11312" width="13.7109375" style="76" customWidth="1"/>
    <col min="11313" max="11313" width="14.7109375" style="76" customWidth="1"/>
    <col min="11314" max="11314" width="15.7109375" style="76" customWidth="1"/>
    <col min="11315" max="11325" width="15.5703125" style="76" customWidth="1"/>
    <col min="11326" max="11520" width="2.7109375" style="76"/>
    <col min="11521" max="11521" width="1.140625" style="76" customWidth="1"/>
    <col min="11522" max="11522" width="2.7109375" style="76"/>
    <col min="11523" max="11523" width="4.7109375" style="76" customWidth="1"/>
    <col min="11524" max="11524" width="7.5703125" style="76" customWidth="1"/>
    <col min="11525" max="11525" width="2.7109375" style="76"/>
    <col min="11526" max="11526" width="4.28515625" style="76" customWidth="1"/>
    <col min="11527" max="11527" width="5.28515625" style="76" customWidth="1"/>
    <col min="11528" max="11528" width="2.7109375" style="76"/>
    <col min="11529" max="11529" width="4.85546875" style="76" customWidth="1"/>
    <col min="11530" max="11531" width="2.7109375" style="76"/>
    <col min="11532" max="11532" width="7.7109375" style="76" customWidth="1"/>
    <col min="11533" max="11533" width="2.7109375" style="76"/>
    <col min="11534" max="11534" width="5" style="76" customWidth="1"/>
    <col min="11535" max="11536" width="2.7109375" style="76"/>
    <col min="11537" max="11537" width="4.42578125" style="76" customWidth="1"/>
    <col min="11538" max="11538" width="2.7109375" style="76"/>
    <col min="11539" max="11539" width="7.85546875" style="76" customWidth="1"/>
    <col min="11540" max="11540" width="4" style="76" customWidth="1"/>
    <col min="11541" max="11541" width="4.28515625" style="76" customWidth="1"/>
    <col min="11542" max="11542" width="2.140625" style="76" customWidth="1"/>
    <col min="11543" max="11543" width="5.85546875" style="76" customWidth="1"/>
    <col min="11544" max="11544" width="6.7109375" style="76" customWidth="1"/>
    <col min="11545" max="11545" width="1.140625" style="76" customWidth="1"/>
    <col min="11546" max="11546" width="3.85546875" style="76" bestFit="1" customWidth="1"/>
    <col min="11547" max="11547" width="8.5703125" style="76" customWidth="1"/>
    <col min="11548" max="11549" width="2.7109375" style="76"/>
    <col min="11550" max="11550" width="4.140625" style="76" customWidth="1"/>
    <col min="11551" max="11551" width="2.7109375" style="76"/>
    <col min="11552" max="11552" width="4.5703125" style="76" customWidth="1"/>
    <col min="11553" max="11553" width="5.7109375" style="76" customWidth="1"/>
    <col min="11554" max="11554" width="7.7109375" style="76" customWidth="1"/>
    <col min="11555" max="11555" width="4.42578125" style="76" customWidth="1"/>
    <col min="11556" max="11556" width="2.42578125" style="76" customWidth="1"/>
    <col min="11557" max="11557" width="5.42578125" style="76" customWidth="1"/>
    <col min="11558" max="11558" width="4" style="76" customWidth="1"/>
    <col min="11559" max="11559" width="0" style="76" hidden="1" customWidth="1"/>
    <col min="11560" max="11560" width="8" style="76" customWidth="1"/>
    <col min="11561" max="11561" width="12.5703125" style="76" customWidth="1"/>
    <col min="11562" max="11562" width="0" style="76" hidden="1" customWidth="1"/>
    <col min="11563" max="11563" width="5.140625" style="76" bestFit="1" customWidth="1"/>
    <col min="11564" max="11564" width="12.85546875" style="76" customWidth="1"/>
    <col min="11565" max="11565" width="13" style="76" bestFit="1" customWidth="1"/>
    <col min="11566" max="11566" width="10.140625" style="76" customWidth="1"/>
    <col min="11567" max="11567" width="13.140625" style="76" customWidth="1"/>
    <col min="11568" max="11568" width="13.7109375" style="76" customWidth="1"/>
    <col min="11569" max="11569" width="14.7109375" style="76" customWidth="1"/>
    <col min="11570" max="11570" width="15.7109375" style="76" customWidth="1"/>
    <col min="11571" max="11581" width="15.5703125" style="76" customWidth="1"/>
    <col min="11582" max="11776" width="2.7109375" style="76"/>
    <col min="11777" max="11777" width="1.140625" style="76" customWidth="1"/>
    <col min="11778" max="11778" width="2.7109375" style="76"/>
    <col min="11779" max="11779" width="4.7109375" style="76" customWidth="1"/>
    <col min="11780" max="11780" width="7.5703125" style="76" customWidth="1"/>
    <col min="11781" max="11781" width="2.7109375" style="76"/>
    <col min="11782" max="11782" width="4.28515625" style="76" customWidth="1"/>
    <col min="11783" max="11783" width="5.28515625" style="76" customWidth="1"/>
    <col min="11784" max="11784" width="2.7109375" style="76"/>
    <col min="11785" max="11785" width="4.85546875" style="76" customWidth="1"/>
    <col min="11786" max="11787" width="2.7109375" style="76"/>
    <col min="11788" max="11788" width="7.7109375" style="76" customWidth="1"/>
    <col min="11789" max="11789" width="2.7109375" style="76"/>
    <col min="11790" max="11790" width="5" style="76" customWidth="1"/>
    <col min="11791" max="11792" width="2.7109375" style="76"/>
    <col min="11793" max="11793" width="4.42578125" style="76" customWidth="1"/>
    <col min="11794" max="11794" width="2.7109375" style="76"/>
    <col min="11795" max="11795" width="7.85546875" style="76" customWidth="1"/>
    <col min="11796" max="11796" width="4" style="76" customWidth="1"/>
    <col min="11797" max="11797" width="4.28515625" style="76" customWidth="1"/>
    <col min="11798" max="11798" width="2.140625" style="76" customWidth="1"/>
    <col min="11799" max="11799" width="5.85546875" style="76" customWidth="1"/>
    <col min="11800" max="11800" width="6.7109375" style="76" customWidth="1"/>
    <col min="11801" max="11801" width="1.140625" style="76" customWidth="1"/>
    <col min="11802" max="11802" width="3.85546875" style="76" bestFit="1" customWidth="1"/>
    <col min="11803" max="11803" width="8.5703125" style="76" customWidth="1"/>
    <col min="11804" max="11805" width="2.7109375" style="76"/>
    <col min="11806" max="11806" width="4.140625" style="76" customWidth="1"/>
    <col min="11807" max="11807" width="2.7109375" style="76"/>
    <col min="11808" max="11808" width="4.5703125" style="76" customWidth="1"/>
    <col min="11809" max="11809" width="5.7109375" style="76" customWidth="1"/>
    <col min="11810" max="11810" width="7.7109375" style="76" customWidth="1"/>
    <col min="11811" max="11811" width="4.42578125" style="76" customWidth="1"/>
    <col min="11812" max="11812" width="2.42578125" style="76" customWidth="1"/>
    <col min="11813" max="11813" width="5.42578125" style="76" customWidth="1"/>
    <col min="11814" max="11814" width="4" style="76" customWidth="1"/>
    <col min="11815" max="11815" width="0" style="76" hidden="1" customWidth="1"/>
    <col min="11816" max="11816" width="8" style="76" customWidth="1"/>
    <col min="11817" max="11817" width="12.5703125" style="76" customWidth="1"/>
    <col min="11818" max="11818" width="0" style="76" hidden="1" customWidth="1"/>
    <col min="11819" max="11819" width="5.140625" style="76" bestFit="1" customWidth="1"/>
    <col min="11820" max="11820" width="12.85546875" style="76" customWidth="1"/>
    <col min="11821" max="11821" width="13" style="76" bestFit="1" customWidth="1"/>
    <col min="11822" max="11822" width="10.140625" style="76" customWidth="1"/>
    <col min="11823" max="11823" width="13.140625" style="76" customWidth="1"/>
    <col min="11824" max="11824" width="13.7109375" style="76" customWidth="1"/>
    <col min="11825" max="11825" width="14.7109375" style="76" customWidth="1"/>
    <col min="11826" max="11826" width="15.7109375" style="76" customWidth="1"/>
    <col min="11827" max="11837" width="15.5703125" style="76" customWidth="1"/>
    <col min="11838" max="12032" width="2.7109375" style="76"/>
    <col min="12033" max="12033" width="1.140625" style="76" customWidth="1"/>
    <col min="12034" max="12034" width="2.7109375" style="76"/>
    <col min="12035" max="12035" width="4.7109375" style="76" customWidth="1"/>
    <col min="12036" max="12036" width="7.5703125" style="76" customWidth="1"/>
    <col min="12037" max="12037" width="2.7109375" style="76"/>
    <col min="12038" max="12038" width="4.28515625" style="76" customWidth="1"/>
    <col min="12039" max="12039" width="5.28515625" style="76" customWidth="1"/>
    <col min="12040" max="12040" width="2.7109375" style="76"/>
    <col min="12041" max="12041" width="4.85546875" style="76" customWidth="1"/>
    <col min="12042" max="12043" width="2.7109375" style="76"/>
    <col min="12044" max="12044" width="7.7109375" style="76" customWidth="1"/>
    <col min="12045" max="12045" width="2.7109375" style="76"/>
    <col min="12046" max="12046" width="5" style="76" customWidth="1"/>
    <col min="12047" max="12048" width="2.7109375" style="76"/>
    <col min="12049" max="12049" width="4.42578125" style="76" customWidth="1"/>
    <col min="12050" max="12050" width="2.7109375" style="76"/>
    <col min="12051" max="12051" width="7.85546875" style="76" customWidth="1"/>
    <col min="12052" max="12052" width="4" style="76" customWidth="1"/>
    <col min="12053" max="12053" width="4.28515625" style="76" customWidth="1"/>
    <col min="12054" max="12054" width="2.140625" style="76" customWidth="1"/>
    <col min="12055" max="12055" width="5.85546875" style="76" customWidth="1"/>
    <col min="12056" max="12056" width="6.7109375" style="76" customWidth="1"/>
    <col min="12057" max="12057" width="1.140625" style="76" customWidth="1"/>
    <col min="12058" max="12058" width="3.85546875" style="76" bestFit="1" customWidth="1"/>
    <col min="12059" max="12059" width="8.5703125" style="76" customWidth="1"/>
    <col min="12060" max="12061" width="2.7109375" style="76"/>
    <col min="12062" max="12062" width="4.140625" style="76" customWidth="1"/>
    <col min="12063" max="12063" width="2.7109375" style="76"/>
    <col min="12064" max="12064" width="4.5703125" style="76" customWidth="1"/>
    <col min="12065" max="12065" width="5.7109375" style="76" customWidth="1"/>
    <col min="12066" max="12066" width="7.7109375" style="76" customWidth="1"/>
    <col min="12067" max="12067" width="4.42578125" style="76" customWidth="1"/>
    <col min="12068" max="12068" width="2.42578125" style="76" customWidth="1"/>
    <col min="12069" max="12069" width="5.42578125" style="76" customWidth="1"/>
    <col min="12070" max="12070" width="4" style="76" customWidth="1"/>
    <col min="12071" max="12071" width="0" style="76" hidden="1" customWidth="1"/>
    <col min="12072" max="12072" width="8" style="76" customWidth="1"/>
    <col min="12073" max="12073" width="12.5703125" style="76" customWidth="1"/>
    <col min="12074" max="12074" width="0" style="76" hidden="1" customWidth="1"/>
    <col min="12075" max="12075" width="5.140625" style="76" bestFit="1" customWidth="1"/>
    <col min="12076" max="12076" width="12.85546875" style="76" customWidth="1"/>
    <col min="12077" max="12077" width="13" style="76" bestFit="1" customWidth="1"/>
    <col min="12078" max="12078" width="10.140625" style="76" customWidth="1"/>
    <col min="12079" max="12079" width="13.140625" style="76" customWidth="1"/>
    <col min="12080" max="12080" width="13.7109375" style="76" customWidth="1"/>
    <col min="12081" max="12081" width="14.7109375" style="76" customWidth="1"/>
    <col min="12082" max="12082" width="15.7109375" style="76" customWidth="1"/>
    <col min="12083" max="12093" width="15.5703125" style="76" customWidth="1"/>
    <col min="12094" max="12288" width="2.7109375" style="76"/>
    <col min="12289" max="12289" width="1.140625" style="76" customWidth="1"/>
    <col min="12290" max="12290" width="2.7109375" style="76"/>
    <col min="12291" max="12291" width="4.7109375" style="76" customWidth="1"/>
    <col min="12292" max="12292" width="7.5703125" style="76" customWidth="1"/>
    <col min="12293" max="12293" width="2.7109375" style="76"/>
    <col min="12294" max="12294" width="4.28515625" style="76" customWidth="1"/>
    <col min="12295" max="12295" width="5.28515625" style="76" customWidth="1"/>
    <col min="12296" max="12296" width="2.7109375" style="76"/>
    <col min="12297" max="12297" width="4.85546875" style="76" customWidth="1"/>
    <col min="12298" max="12299" width="2.7109375" style="76"/>
    <col min="12300" max="12300" width="7.7109375" style="76" customWidth="1"/>
    <col min="12301" max="12301" width="2.7109375" style="76"/>
    <col min="12302" max="12302" width="5" style="76" customWidth="1"/>
    <col min="12303" max="12304" width="2.7109375" style="76"/>
    <col min="12305" max="12305" width="4.42578125" style="76" customWidth="1"/>
    <col min="12306" max="12306" width="2.7109375" style="76"/>
    <col min="12307" max="12307" width="7.85546875" style="76" customWidth="1"/>
    <col min="12308" max="12308" width="4" style="76" customWidth="1"/>
    <col min="12309" max="12309" width="4.28515625" style="76" customWidth="1"/>
    <col min="12310" max="12310" width="2.140625" style="76" customWidth="1"/>
    <col min="12311" max="12311" width="5.85546875" style="76" customWidth="1"/>
    <col min="12312" max="12312" width="6.7109375" style="76" customWidth="1"/>
    <col min="12313" max="12313" width="1.140625" style="76" customWidth="1"/>
    <col min="12314" max="12314" width="3.85546875" style="76" bestFit="1" customWidth="1"/>
    <col min="12315" max="12315" width="8.5703125" style="76" customWidth="1"/>
    <col min="12316" max="12317" width="2.7109375" style="76"/>
    <col min="12318" max="12318" width="4.140625" style="76" customWidth="1"/>
    <col min="12319" max="12319" width="2.7109375" style="76"/>
    <col min="12320" max="12320" width="4.5703125" style="76" customWidth="1"/>
    <col min="12321" max="12321" width="5.7109375" style="76" customWidth="1"/>
    <col min="12322" max="12322" width="7.7109375" style="76" customWidth="1"/>
    <col min="12323" max="12323" width="4.42578125" style="76" customWidth="1"/>
    <col min="12324" max="12324" width="2.42578125" style="76" customWidth="1"/>
    <col min="12325" max="12325" width="5.42578125" style="76" customWidth="1"/>
    <col min="12326" max="12326" width="4" style="76" customWidth="1"/>
    <col min="12327" max="12327" width="0" style="76" hidden="1" customWidth="1"/>
    <col min="12328" max="12328" width="8" style="76" customWidth="1"/>
    <col min="12329" max="12329" width="12.5703125" style="76" customWidth="1"/>
    <col min="12330" max="12330" width="0" style="76" hidden="1" customWidth="1"/>
    <col min="12331" max="12331" width="5.140625" style="76" bestFit="1" customWidth="1"/>
    <col min="12332" max="12332" width="12.85546875" style="76" customWidth="1"/>
    <col min="12333" max="12333" width="13" style="76" bestFit="1" customWidth="1"/>
    <col min="12334" max="12334" width="10.140625" style="76" customWidth="1"/>
    <col min="12335" max="12335" width="13.140625" style="76" customWidth="1"/>
    <col min="12336" max="12336" width="13.7109375" style="76" customWidth="1"/>
    <col min="12337" max="12337" width="14.7109375" style="76" customWidth="1"/>
    <col min="12338" max="12338" width="15.7109375" style="76" customWidth="1"/>
    <col min="12339" max="12349" width="15.5703125" style="76" customWidth="1"/>
    <col min="12350" max="12544" width="2.7109375" style="76"/>
    <col min="12545" max="12545" width="1.140625" style="76" customWidth="1"/>
    <col min="12546" max="12546" width="2.7109375" style="76"/>
    <col min="12547" max="12547" width="4.7109375" style="76" customWidth="1"/>
    <col min="12548" max="12548" width="7.5703125" style="76" customWidth="1"/>
    <col min="12549" max="12549" width="2.7109375" style="76"/>
    <col min="12550" max="12550" width="4.28515625" style="76" customWidth="1"/>
    <col min="12551" max="12551" width="5.28515625" style="76" customWidth="1"/>
    <col min="12552" max="12552" width="2.7109375" style="76"/>
    <col min="12553" max="12553" width="4.85546875" style="76" customWidth="1"/>
    <col min="12554" max="12555" width="2.7109375" style="76"/>
    <col min="12556" max="12556" width="7.7109375" style="76" customWidth="1"/>
    <col min="12557" max="12557" width="2.7109375" style="76"/>
    <col min="12558" max="12558" width="5" style="76" customWidth="1"/>
    <col min="12559" max="12560" width="2.7109375" style="76"/>
    <col min="12561" max="12561" width="4.42578125" style="76" customWidth="1"/>
    <col min="12562" max="12562" width="2.7109375" style="76"/>
    <col min="12563" max="12563" width="7.85546875" style="76" customWidth="1"/>
    <col min="12564" max="12564" width="4" style="76" customWidth="1"/>
    <col min="12565" max="12565" width="4.28515625" style="76" customWidth="1"/>
    <col min="12566" max="12566" width="2.140625" style="76" customWidth="1"/>
    <col min="12567" max="12567" width="5.85546875" style="76" customWidth="1"/>
    <col min="12568" max="12568" width="6.7109375" style="76" customWidth="1"/>
    <col min="12569" max="12569" width="1.140625" style="76" customWidth="1"/>
    <col min="12570" max="12570" width="3.85546875" style="76" bestFit="1" customWidth="1"/>
    <col min="12571" max="12571" width="8.5703125" style="76" customWidth="1"/>
    <col min="12572" max="12573" width="2.7109375" style="76"/>
    <col min="12574" max="12574" width="4.140625" style="76" customWidth="1"/>
    <col min="12575" max="12575" width="2.7109375" style="76"/>
    <col min="12576" max="12576" width="4.5703125" style="76" customWidth="1"/>
    <col min="12577" max="12577" width="5.7109375" style="76" customWidth="1"/>
    <col min="12578" max="12578" width="7.7109375" style="76" customWidth="1"/>
    <col min="12579" max="12579" width="4.42578125" style="76" customWidth="1"/>
    <col min="12580" max="12580" width="2.42578125" style="76" customWidth="1"/>
    <col min="12581" max="12581" width="5.42578125" style="76" customWidth="1"/>
    <col min="12582" max="12582" width="4" style="76" customWidth="1"/>
    <col min="12583" max="12583" width="0" style="76" hidden="1" customWidth="1"/>
    <col min="12584" max="12584" width="8" style="76" customWidth="1"/>
    <col min="12585" max="12585" width="12.5703125" style="76" customWidth="1"/>
    <col min="12586" max="12586" width="0" style="76" hidden="1" customWidth="1"/>
    <col min="12587" max="12587" width="5.140625" style="76" bestFit="1" customWidth="1"/>
    <col min="12588" max="12588" width="12.85546875" style="76" customWidth="1"/>
    <col min="12589" max="12589" width="13" style="76" bestFit="1" customWidth="1"/>
    <col min="12590" max="12590" width="10.140625" style="76" customWidth="1"/>
    <col min="12591" max="12591" width="13.140625" style="76" customWidth="1"/>
    <col min="12592" max="12592" width="13.7109375" style="76" customWidth="1"/>
    <col min="12593" max="12593" width="14.7109375" style="76" customWidth="1"/>
    <col min="12594" max="12594" width="15.7109375" style="76" customWidth="1"/>
    <col min="12595" max="12605" width="15.5703125" style="76" customWidth="1"/>
    <col min="12606" max="12800" width="2.7109375" style="76"/>
    <col min="12801" max="12801" width="1.140625" style="76" customWidth="1"/>
    <col min="12802" max="12802" width="2.7109375" style="76"/>
    <col min="12803" max="12803" width="4.7109375" style="76" customWidth="1"/>
    <col min="12804" max="12804" width="7.5703125" style="76" customWidth="1"/>
    <col min="12805" max="12805" width="2.7109375" style="76"/>
    <col min="12806" max="12806" width="4.28515625" style="76" customWidth="1"/>
    <col min="12807" max="12807" width="5.28515625" style="76" customWidth="1"/>
    <col min="12808" max="12808" width="2.7109375" style="76"/>
    <col min="12809" max="12809" width="4.85546875" style="76" customWidth="1"/>
    <col min="12810" max="12811" width="2.7109375" style="76"/>
    <col min="12812" max="12812" width="7.7109375" style="76" customWidth="1"/>
    <col min="12813" max="12813" width="2.7109375" style="76"/>
    <col min="12814" max="12814" width="5" style="76" customWidth="1"/>
    <col min="12815" max="12816" width="2.7109375" style="76"/>
    <col min="12817" max="12817" width="4.42578125" style="76" customWidth="1"/>
    <col min="12818" max="12818" width="2.7109375" style="76"/>
    <col min="12819" max="12819" width="7.85546875" style="76" customWidth="1"/>
    <col min="12820" max="12820" width="4" style="76" customWidth="1"/>
    <col min="12821" max="12821" width="4.28515625" style="76" customWidth="1"/>
    <col min="12822" max="12822" width="2.140625" style="76" customWidth="1"/>
    <col min="12823" max="12823" width="5.85546875" style="76" customWidth="1"/>
    <col min="12824" max="12824" width="6.7109375" style="76" customWidth="1"/>
    <col min="12825" max="12825" width="1.140625" style="76" customWidth="1"/>
    <col min="12826" max="12826" width="3.85546875" style="76" bestFit="1" customWidth="1"/>
    <col min="12827" max="12827" width="8.5703125" style="76" customWidth="1"/>
    <col min="12828" max="12829" width="2.7109375" style="76"/>
    <col min="12830" max="12830" width="4.140625" style="76" customWidth="1"/>
    <col min="12831" max="12831" width="2.7109375" style="76"/>
    <col min="12832" max="12832" width="4.5703125" style="76" customWidth="1"/>
    <col min="12833" max="12833" width="5.7109375" style="76" customWidth="1"/>
    <col min="12834" max="12834" width="7.7109375" style="76" customWidth="1"/>
    <col min="12835" max="12835" width="4.42578125" style="76" customWidth="1"/>
    <col min="12836" max="12836" width="2.42578125" style="76" customWidth="1"/>
    <col min="12837" max="12837" width="5.42578125" style="76" customWidth="1"/>
    <col min="12838" max="12838" width="4" style="76" customWidth="1"/>
    <col min="12839" max="12839" width="0" style="76" hidden="1" customWidth="1"/>
    <col min="12840" max="12840" width="8" style="76" customWidth="1"/>
    <col min="12841" max="12841" width="12.5703125" style="76" customWidth="1"/>
    <col min="12842" max="12842" width="0" style="76" hidden="1" customWidth="1"/>
    <col min="12843" max="12843" width="5.140625" style="76" bestFit="1" customWidth="1"/>
    <col min="12844" max="12844" width="12.85546875" style="76" customWidth="1"/>
    <col min="12845" max="12845" width="13" style="76" bestFit="1" customWidth="1"/>
    <col min="12846" max="12846" width="10.140625" style="76" customWidth="1"/>
    <col min="12847" max="12847" width="13.140625" style="76" customWidth="1"/>
    <col min="12848" max="12848" width="13.7109375" style="76" customWidth="1"/>
    <col min="12849" max="12849" width="14.7109375" style="76" customWidth="1"/>
    <col min="12850" max="12850" width="15.7109375" style="76" customWidth="1"/>
    <col min="12851" max="12861" width="15.5703125" style="76" customWidth="1"/>
    <col min="12862" max="13056" width="2.7109375" style="76"/>
    <col min="13057" max="13057" width="1.140625" style="76" customWidth="1"/>
    <col min="13058" max="13058" width="2.7109375" style="76"/>
    <col min="13059" max="13059" width="4.7109375" style="76" customWidth="1"/>
    <col min="13060" max="13060" width="7.5703125" style="76" customWidth="1"/>
    <col min="13061" max="13061" width="2.7109375" style="76"/>
    <col min="13062" max="13062" width="4.28515625" style="76" customWidth="1"/>
    <col min="13063" max="13063" width="5.28515625" style="76" customWidth="1"/>
    <col min="13064" max="13064" width="2.7109375" style="76"/>
    <col min="13065" max="13065" width="4.85546875" style="76" customWidth="1"/>
    <col min="13066" max="13067" width="2.7109375" style="76"/>
    <col min="13068" max="13068" width="7.7109375" style="76" customWidth="1"/>
    <col min="13069" max="13069" width="2.7109375" style="76"/>
    <col min="13070" max="13070" width="5" style="76" customWidth="1"/>
    <col min="13071" max="13072" width="2.7109375" style="76"/>
    <col min="13073" max="13073" width="4.42578125" style="76" customWidth="1"/>
    <col min="13074" max="13074" width="2.7109375" style="76"/>
    <col min="13075" max="13075" width="7.85546875" style="76" customWidth="1"/>
    <col min="13076" max="13076" width="4" style="76" customWidth="1"/>
    <col min="13077" max="13077" width="4.28515625" style="76" customWidth="1"/>
    <col min="13078" max="13078" width="2.140625" style="76" customWidth="1"/>
    <col min="13079" max="13079" width="5.85546875" style="76" customWidth="1"/>
    <col min="13080" max="13080" width="6.7109375" style="76" customWidth="1"/>
    <col min="13081" max="13081" width="1.140625" style="76" customWidth="1"/>
    <col min="13082" max="13082" width="3.85546875" style="76" bestFit="1" customWidth="1"/>
    <col min="13083" max="13083" width="8.5703125" style="76" customWidth="1"/>
    <col min="13084" max="13085" width="2.7109375" style="76"/>
    <col min="13086" max="13086" width="4.140625" style="76" customWidth="1"/>
    <col min="13087" max="13087" width="2.7109375" style="76"/>
    <col min="13088" max="13088" width="4.5703125" style="76" customWidth="1"/>
    <col min="13089" max="13089" width="5.7109375" style="76" customWidth="1"/>
    <col min="13090" max="13090" width="7.7109375" style="76" customWidth="1"/>
    <col min="13091" max="13091" width="4.42578125" style="76" customWidth="1"/>
    <col min="13092" max="13092" width="2.42578125" style="76" customWidth="1"/>
    <col min="13093" max="13093" width="5.42578125" style="76" customWidth="1"/>
    <col min="13094" max="13094" width="4" style="76" customWidth="1"/>
    <col min="13095" max="13095" width="0" style="76" hidden="1" customWidth="1"/>
    <col min="13096" max="13096" width="8" style="76" customWidth="1"/>
    <col min="13097" max="13097" width="12.5703125" style="76" customWidth="1"/>
    <col min="13098" max="13098" width="0" style="76" hidden="1" customWidth="1"/>
    <col min="13099" max="13099" width="5.140625" style="76" bestFit="1" customWidth="1"/>
    <col min="13100" max="13100" width="12.85546875" style="76" customWidth="1"/>
    <col min="13101" max="13101" width="13" style="76" bestFit="1" customWidth="1"/>
    <col min="13102" max="13102" width="10.140625" style="76" customWidth="1"/>
    <col min="13103" max="13103" width="13.140625" style="76" customWidth="1"/>
    <col min="13104" max="13104" width="13.7109375" style="76" customWidth="1"/>
    <col min="13105" max="13105" width="14.7109375" style="76" customWidth="1"/>
    <col min="13106" max="13106" width="15.7109375" style="76" customWidth="1"/>
    <col min="13107" max="13117" width="15.5703125" style="76" customWidth="1"/>
    <col min="13118" max="13312" width="2.7109375" style="76"/>
    <col min="13313" max="13313" width="1.140625" style="76" customWidth="1"/>
    <col min="13314" max="13314" width="2.7109375" style="76"/>
    <col min="13315" max="13315" width="4.7109375" style="76" customWidth="1"/>
    <col min="13316" max="13316" width="7.5703125" style="76" customWidth="1"/>
    <col min="13317" max="13317" width="2.7109375" style="76"/>
    <col min="13318" max="13318" width="4.28515625" style="76" customWidth="1"/>
    <col min="13319" max="13319" width="5.28515625" style="76" customWidth="1"/>
    <col min="13320" max="13320" width="2.7109375" style="76"/>
    <col min="13321" max="13321" width="4.85546875" style="76" customWidth="1"/>
    <col min="13322" max="13323" width="2.7109375" style="76"/>
    <col min="13324" max="13324" width="7.7109375" style="76" customWidth="1"/>
    <col min="13325" max="13325" width="2.7109375" style="76"/>
    <col min="13326" max="13326" width="5" style="76" customWidth="1"/>
    <col min="13327" max="13328" width="2.7109375" style="76"/>
    <col min="13329" max="13329" width="4.42578125" style="76" customWidth="1"/>
    <col min="13330" max="13330" width="2.7109375" style="76"/>
    <col min="13331" max="13331" width="7.85546875" style="76" customWidth="1"/>
    <col min="13332" max="13332" width="4" style="76" customWidth="1"/>
    <col min="13333" max="13333" width="4.28515625" style="76" customWidth="1"/>
    <col min="13334" max="13334" width="2.140625" style="76" customWidth="1"/>
    <col min="13335" max="13335" width="5.85546875" style="76" customWidth="1"/>
    <col min="13336" max="13336" width="6.7109375" style="76" customWidth="1"/>
    <col min="13337" max="13337" width="1.140625" style="76" customWidth="1"/>
    <col min="13338" max="13338" width="3.85546875" style="76" bestFit="1" customWidth="1"/>
    <col min="13339" max="13339" width="8.5703125" style="76" customWidth="1"/>
    <col min="13340" max="13341" width="2.7109375" style="76"/>
    <col min="13342" max="13342" width="4.140625" style="76" customWidth="1"/>
    <col min="13343" max="13343" width="2.7109375" style="76"/>
    <col min="13344" max="13344" width="4.5703125" style="76" customWidth="1"/>
    <col min="13345" max="13345" width="5.7109375" style="76" customWidth="1"/>
    <col min="13346" max="13346" width="7.7109375" style="76" customWidth="1"/>
    <col min="13347" max="13347" width="4.42578125" style="76" customWidth="1"/>
    <col min="13348" max="13348" width="2.42578125" style="76" customWidth="1"/>
    <col min="13349" max="13349" width="5.42578125" style="76" customWidth="1"/>
    <col min="13350" max="13350" width="4" style="76" customWidth="1"/>
    <col min="13351" max="13351" width="0" style="76" hidden="1" customWidth="1"/>
    <col min="13352" max="13352" width="8" style="76" customWidth="1"/>
    <col min="13353" max="13353" width="12.5703125" style="76" customWidth="1"/>
    <col min="13354" max="13354" width="0" style="76" hidden="1" customWidth="1"/>
    <col min="13355" max="13355" width="5.140625" style="76" bestFit="1" customWidth="1"/>
    <col min="13356" max="13356" width="12.85546875" style="76" customWidth="1"/>
    <col min="13357" max="13357" width="13" style="76" bestFit="1" customWidth="1"/>
    <col min="13358" max="13358" width="10.140625" style="76" customWidth="1"/>
    <col min="13359" max="13359" width="13.140625" style="76" customWidth="1"/>
    <col min="13360" max="13360" width="13.7109375" style="76" customWidth="1"/>
    <col min="13361" max="13361" width="14.7109375" style="76" customWidth="1"/>
    <col min="13362" max="13362" width="15.7109375" style="76" customWidth="1"/>
    <col min="13363" max="13373" width="15.5703125" style="76" customWidth="1"/>
    <col min="13374" max="13568" width="2.7109375" style="76"/>
    <col min="13569" max="13569" width="1.140625" style="76" customWidth="1"/>
    <col min="13570" max="13570" width="2.7109375" style="76"/>
    <col min="13571" max="13571" width="4.7109375" style="76" customWidth="1"/>
    <col min="13572" max="13572" width="7.5703125" style="76" customWidth="1"/>
    <col min="13573" max="13573" width="2.7109375" style="76"/>
    <col min="13574" max="13574" width="4.28515625" style="76" customWidth="1"/>
    <col min="13575" max="13575" width="5.28515625" style="76" customWidth="1"/>
    <col min="13576" max="13576" width="2.7109375" style="76"/>
    <col min="13577" max="13577" width="4.85546875" style="76" customWidth="1"/>
    <col min="13578" max="13579" width="2.7109375" style="76"/>
    <col min="13580" max="13580" width="7.7109375" style="76" customWidth="1"/>
    <col min="13581" max="13581" width="2.7109375" style="76"/>
    <col min="13582" max="13582" width="5" style="76" customWidth="1"/>
    <col min="13583" max="13584" width="2.7109375" style="76"/>
    <col min="13585" max="13585" width="4.42578125" style="76" customWidth="1"/>
    <col min="13586" max="13586" width="2.7109375" style="76"/>
    <col min="13587" max="13587" width="7.85546875" style="76" customWidth="1"/>
    <col min="13588" max="13588" width="4" style="76" customWidth="1"/>
    <col min="13589" max="13589" width="4.28515625" style="76" customWidth="1"/>
    <col min="13590" max="13590" width="2.140625" style="76" customWidth="1"/>
    <col min="13591" max="13591" width="5.85546875" style="76" customWidth="1"/>
    <col min="13592" max="13592" width="6.7109375" style="76" customWidth="1"/>
    <col min="13593" max="13593" width="1.140625" style="76" customWidth="1"/>
    <col min="13594" max="13594" width="3.85546875" style="76" bestFit="1" customWidth="1"/>
    <col min="13595" max="13595" width="8.5703125" style="76" customWidth="1"/>
    <col min="13596" max="13597" width="2.7109375" style="76"/>
    <col min="13598" max="13598" width="4.140625" style="76" customWidth="1"/>
    <col min="13599" max="13599" width="2.7109375" style="76"/>
    <col min="13600" max="13600" width="4.5703125" style="76" customWidth="1"/>
    <col min="13601" max="13601" width="5.7109375" style="76" customWidth="1"/>
    <col min="13602" max="13602" width="7.7109375" style="76" customWidth="1"/>
    <col min="13603" max="13603" width="4.42578125" style="76" customWidth="1"/>
    <col min="13604" max="13604" width="2.42578125" style="76" customWidth="1"/>
    <col min="13605" max="13605" width="5.42578125" style="76" customWidth="1"/>
    <col min="13606" max="13606" width="4" style="76" customWidth="1"/>
    <col min="13607" max="13607" width="0" style="76" hidden="1" customWidth="1"/>
    <col min="13608" max="13608" width="8" style="76" customWidth="1"/>
    <col min="13609" max="13609" width="12.5703125" style="76" customWidth="1"/>
    <col min="13610" max="13610" width="0" style="76" hidden="1" customWidth="1"/>
    <col min="13611" max="13611" width="5.140625" style="76" bestFit="1" customWidth="1"/>
    <col min="13612" max="13612" width="12.85546875" style="76" customWidth="1"/>
    <col min="13613" max="13613" width="13" style="76" bestFit="1" customWidth="1"/>
    <col min="13614" max="13614" width="10.140625" style="76" customWidth="1"/>
    <col min="13615" max="13615" width="13.140625" style="76" customWidth="1"/>
    <col min="13616" max="13616" width="13.7109375" style="76" customWidth="1"/>
    <col min="13617" max="13617" width="14.7109375" style="76" customWidth="1"/>
    <col min="13618" max="13618" width="15.7109375" style="76" customWidth="1"/>
    <col min="13619" max="13629" width="15.5703125" style="76" customWidth="1"/>
    <col min="13630" max="13824" width="2.7109375" style="76"/>
    <col min="13825" max="13825" width="1.140625" style="76" customWidth="1"/>
    <col min="13826" max="13826" width="2.7109375" style="76"/>
    <col min="13827" max="13827" width="4.7109375" style="76" customWidth="1"/>
    <col min="13828" max="13828" width="7.5703125" style="76" customWidth="1"/>
    <col min="13829" max="13829" width="2.7109375" style="76"/>
    <col min="13830" max="13830" width="4.28515625" style="76" customWidth="1"/>
    <col min="13831" max="13831" width="5.28515625" style="76" customWidth="1"/>
    <col min="13832" max="13832" width="2.7109375" style="76"/>
    <col min="13833" max="13833" width="4.85546875" style="76" customWidth="1"/>
    <col min="13834" max="13835" width="2.7109375" style="76"/>
    <col min="13836" max="13836" width="7.7109375" style="76" customWidth="1"/>
    <col min="13837" max="13837" width="2.7109375" style="76"/>
    <col min="13838" max="13838" width="5" style="76" customWidth="1"/>
    <col min="13839" max="13840" width="2.7109375" style="76"/>
    <col min="13841" max="13841" width="4.42578125" style="76" customWidth="1"/>
    <col min="13842" max="13842" width="2.7109375" style="76"/>
    <col min="13843" max="13843" width="7.85546875" style="76" customWidth="1"/>
    <col min="13844" max="13844" width="4" style="76" customWidth="1"/>
    <col min="13845" max="13845" width="4.28515625" style="76" customWidth="1"/>
    <col min="13846" max="13846" width="2.140625" style="76" customWidth="1"/>
    <col min="13847" max="13847" width="5.85546875" style="76" customWidth="1"/>
    <col min="13848" max="13848" width="6.7109375" style="76" customWidth="1"/>
    <col min="13849" max="13849" width="1.140625" style="76" customWidth="1"/>
    <col min="13850" max="13850" width="3.85546875" style="76" bestFit="1" customWidth="1"/>
    <col min="13851" max="13851" width="8.5703125" style="76" customWidth="1"/>
    <col min="13852" max="13853" width="2.7109375" style="76"/>
    <col min="13854" max="13854" width="4.140625" style="76" customWidth="1"/>
    <col min="13855" max="13855" width="2.7109375" style="76"/>
    <col min="13856" max="13856" width="4.5703125" style="76" customWidth="1"/>
    <col min="13857" max="13857" width="5.7109375" style="76" customWidth="1"/>
    <col min="13858" max="13858" width="7.7109375" style="76" customWidth="1"/>
    <col min="13859" max="13859" width="4.42578125" style="76" customWidth="1"/>
    <col min="13860" max="13860" width="2.42578125" style="76" customWidth="1"/>
    <col min="13861" max="13861" width="5.42578125" style="76" customWidth="1"/>
    <col min="13862" max="13862" width="4" style="76" customWidth="1"/>
    <col min="13863" max="13863" width="0" style="76" hidden="1" customWidth="1"/>
    <col min="13864" max="13864" width="8" style="76" customWidth="1"/>
    <col min="13865" max="13865" width="12.5703125" style="76" customWidth="1"/>
    <col min="13866" max="13866" width="0" style="76" hidden="1" customWidth="1"/>
    <col min="13867" max="13867" width="5.140625" style="76" bestFit="1" customWidth="1"/>
    <col min="13868" max="13868" width="12.85546875" style="76" customWidth="1"/>
    <col min="13869" max="13869" width="13" style="76" bestFit="1" customWidth="1"/>
    <col min="13870" max="13870" width="10.140625" style="76" customWidth="1"/>
    <col min="13871" max="13871" width="13.140625" style="76" customWidth="1"/>
    <col min="13872" max="13872" width="13.7109375" style="76" customWidth="1"/>
    <col min="13873" max="13873" width="14.7109375" style="76" customWidth="1"/>
    <col min="13874" max="13874" width="15.7109375" style="76" customWidth="1"/>
    <col min="13875" max="13885" width="15.5703125" style="76" customWidth="1"/>
    <col min="13886" max="14080" width="2.7109375" style="76"/>
    <col min="14081" max="14081" width="1.140625" style="76" customWidth="1"/>
    <col min="14082" max="14082" width="2.7109375" style="76"/>
    <col min="14083" max="14083" width="4.7109375" style="76" customWidth="1"/>
    <col min="14084" max="14084" width="7.5703125" style="76" customWidth="1"/>
    <col min="14085" max="14085" width="2.7109375" style="76"/>
    <col min="14086" max="14086" width="4.28515625" style="76" customWidth="1"/>
    <col min="14087" max="14087" width="5.28515625" style="76" customWidth="1"/>
    <col min="14088" max="14088" width="2.7109375" style="76"/>
    <col min="14089" max="14089" width="4.85546875" style="76" customWidth="1"/>
    <col min="14090" max="14091" width="2.7109375" style="76"/>
    <col min="14092" max="14092" width="7.7109375" style="76" customWidth="1"/>
    <col min="14093" max="14093" width="2.7109375" style="76"/>
    <col min="14094" max="14094" width="5" style="76" customWidth="1"/>
    <col min="14095" max="14096" width="2.7109375" style="76"/>
    <col min="14097" max="14097" width="4.42578125" style="76" customWidth="1"/>
    <col min="14098" max="14098" width="2.7109375" style="76"/>
    <col min="14099" max="14099" width="7.85546875" style="76" customWidth="1"/>
    <col min="14100" max="14100" width="4" style="76" customWidth="1"/>
    <col min="14101" max="14101" width="4.28515625" style="76" customWidth="1"/>
    <col min="14102" max="14102" width="2.140625" style="76" customWidth="1"/>
    <col min="14103" max="14103" width="5.85546875" style="76" customWidth="1"/>
    <col min="14104" max="14104" width="6.7109375" style="76" customWidth="1"/>
    <col min="14105" max="14105" width="1.140625" style="76" customWidth="1"/>
    <col min="14106" max="14106" width="3.85546875" style="76" bestFit="1" customWidth="1"/>
    <col min="14107" max="14107" width="8.5703125" style="76" customWidth="1"/>
    <col min="14108" max="14109" width="2.7109375" style="76"/>
    <col min="14110" max="14110" width="4.140625" style="76" customWidth="1"/>
    <col min="14111" max="14111" width="2.7109375" style="76"/>
    <col min="14112" max="14112" width="4.5703125" style="76" customWidth="1"/>
    <col min="14113" max="14113" width="5.7109375" style="76" customWidth="1"/>
    <col min="14114" max="14114" width="7.7109375" style="76" customWidth="1"/>
    <col min="14115" max="14115" width="4.42578125" style="76" customWidth="1"/>
    <col min="14116" max="14116" width="2.42578125" style="76" customWidth="1"/>
    <col min="14117" max="14117" width="5.42578125" style="76" customWidth="1"/>
    <col min="14118" max="14118" width="4" style="76" customWidth="1"/>
    <col min="14119" max="14119" width="0" style="76" hidden="1" customWidth="1"/>
    <col min="14120" max="14120" width="8" style="76" customWidth="1"/>
    <col min="14121" max="14121" width="12.5703125" style="76" customWidth="1"/>
    <col min="14122" max="14122" width="0" style="76" hidden="1" customWidth="1"/>
    <col min="14123" max="14123" width="5.140625" style="76" bestFit="1" customWidth="1"/>
    <col min="14124" max="14124" width="12.85546875" style="76" customWidth="1"/>
    <col min="14125" max="14125" width="13" style="76" bestFit="1" customWidth="1"/>
    <col min="14126" max="14126" width="10.140625" style="76" customWidth="1"/>
    <col min="14127" max="14127" width="13.140625" style="76" customWidth="1"/>
    <col min="14128" max="14128" width="13.7109375" style="76" customWidth="1"/>
    <col min="14129" max="14129" width="14.7109375" style="76" customWidth="1"/>
    <col min="14130" max="14130" width="15.7109375" style="76" customWidth="1"/>
    <col min="14131" max="14141" width="15.5703125" style="76" customWidth="1"/>
    <col min="14142" max="14336" width="2.7109375" style="76"/>
    <col min="14337" max="14337" width="1.140625" style="76" customWidth="1"/>
    <col min="14338" max="14338" width="2.7109375" style="76"/>
    <col min="14339" max="14339" width="4.7109375" style="76" customWidth="1"/>
    <col min="14340" max="14340" width="7.5703125" style="76" customWidth="1"/>
    <col min="14341" max="14341" width="2.7109375" style="76"/>
    <col min="14342" max="14342" width="4.28515625" style="76" customWidth="1"/>
    <col min="14343" max="14343" width="5.28515625" style="76" customWidth="1"/>
    <col min="14344" max="14344" width="2.7109375" style="76"/>
    <col min="14345" max="14345" width="4.85546875" style="76" customWidth="1"/>
    <col min="14346" max="14347" width="2.7109375" style="76"/>
    <col min="14348" max="14348" width="7.7109375" style="76" customWidth="1"/>
    <col min="14349" max="14349" width="2.7109375" style="76"/>
    <col min="14350" max="14350" width="5" style="76" customWidth="1"/>
    <col min="14351" max="14352" width="2.7109375" style="76"/>
    <col min="14353" max="14353" width="4.42578125" style="76" customWidth="1"/>
    <col min="14354" max="14354" width="2.7109375" style="76"/>
    <col min="14355" max="14355" width="7.85546875" style="76" customWidth="1"/>
    <col min="14356" max="14356" width="4" style="76" customWidth="1"/>
    <col min="14357" max="14357" width="4.28515625" style="76" customWidth="1"/>
    <col min="14358" max="14358" width="2.140625" style="76" customWidth="1"/>
    <col min="14359" max="14359" width="5.85546875" style="76" customWidth="1"/>
    <col min="14360" max="14360" width="6.7109375" style="76" customWidth="1"/>
    <col min="14361" max="14361" width="1.140625" style="76" customWidth="1"/>
    <col min="14362" max="14362" width="3.85546875" style="76" bestFit="1" customWidth="1"/>
    <col min="14363" max="14363" width="8.5703125" style="76" customWidth="1"/>
    <col min="14364" max="14365" width="2.7109375" style="76"/>
    <col min="14366" max="14366" width="4.140625" style="76" customWidth="1"/>
    <col min="14367" max="14367" width="2.7109375" style="76"/>
    <col min="14368" max="14368" width="4.5703125" style="76" customWidth="1"/>
    <col min="14369" max="14369" width="5.7109375" style="76" customWidth="1"/>
    <col min="14370" max="14370" width="7.7109375" style="76" customWidth="1"/>
    <col min="14371" max="14371" width="4.42578125" style="76" customWidth="1"/>
    <col min="14372" max="14372" width="2.42578125" style="76" customWidth="1"/>
    <col min="14373" max="14373" width="5.42578125" style="76" customWidth="1"/>
    <col min="14374" max="14374" width="4" style="76" customWidth="1"/>
    <col min="14375" max="14375" width="0" style="76" hidden="1" customWidth="1"/>
    <col min="14376" max="14376" width="8" style="76" customWidth="1"/>
    <col min="14377" max="14377" width="12.5703125" style="76" customWidth="1"/>
    <col min="14378" max="14378" width="0" style="76" hidden="1" customWidth="1"/>
    <col min="14379" max="14379" width="5.140625" style="76" bestFit="1" customWidth="1"/>
    <col min="14380" max="14380" width="12.85546875" style="76" customWidth="1"/>
    <col min="14381" max="14381" width="13" style="76" bestFit="1" customWidth="1"/>
    <col min="14382" max="14382" width="10.140625" style="76" customWidth="1"/>
    <col min="14383" max="14383" width="13.140625" style="76" customWidth="1"/>
    <col min="14384" max="14384" width="13.7109375" style="76" customWidth="1"/>
    <col min="14385" max="14385" width="14.7109375" style="76" customWidth="1"/>
    <col min="14386" max="14386" width="15.7109375" style="76" customWidth="1"/>
    <col min="14387" max="14397" width="15.5703125" style="76" customWidth="1"/>
    <col min="14398" max="14592" width="2.7109375" style="76"/>
    <col min="14593" max="14593" width="1.140625" style="76" customWidth="1"/>
    <col min="14594" max="14594" width="2.7109375" style="76"/>
    <col min="14595" max="14595" width="4.7109375" style="76" customWidth="1"/>
    <col min="14596" max="14596" width="7.5703125" style="76" customWidth="1"/>
    <col min="14597" max="14597" width="2.7109375" style="76"/>
    <col min="14598" max="14598" width="4.28515625" style="76" customWidth="1"/>
    <col min="14599" max="14599" width="5.28515625" style="76" customWidth="1"/>
    <col min="14600" max="14600" width="2.7109375" style="76"/>
    <col min="14601" max="14601" width="4.85546875" style="76" customWidth="1"/>
    <col min="14602" max="14603" width="2.7109375" style="76"/>
    <col min="14604" max="14604" width="7.7109375" style="76" customWidth="1"/>
    <col min="14605" max="14605" width="2.7109375" style="76"/>
    <col min="14606" max="14606" width="5" style="76" customWidth="1"/>
    <col min="14607" max="14608" width="2.7109375" style="76"/>
    <col min="14609" max="14609" width="4.42578125" style="76" customWidth="1"/>
    <col min="14610" max="14610" width="2.7109375" style="76"/>
    <col min="14611" max="14611" width="7.85546875" style="76" customWidth="1"/>
    <col min="14612" max="14612" width="4" style="76" customWidth="1"/>
    <col min="14613" max="14613" width="4.28515625" style="76" customWidth="1"/>
    <col min="14614" max="14614" width="2.140625" style="76" customWidth="1"/>
    <col min="14615" max="14615" width="5.85546875" style="76" customWidth="1"/>
    <col min="14616" max="14616" width="6.7109375" style="76" customWidth="1"/>
    <col min="14617" max="14617" width="1.140625" style="76" customWidth="1"/>
    <col min="14618" max="14618" width="3.85546875" style="76" bestFit="1" customWidth="1"/>
    <col min="14619" max="14619" width="8.5703125" style="76" customWidth="1"/>
    <col min="14620" max="14621" width="2.7109375" style="76"/>
    <col min="14622" max="14622" width="4.140625" style="76" customWidth="1"/>
    <col min="14623" max="14623" width="2.7109375" style="76"/>
    <col min="14624" max="14624" width="4.5703125" style="76" customWidth="1"/>
    <col min="14625" max="14625" width="5.7109375" style="76" customWidth="1"/>
    <col min="14626" max="14626" width="7.7109375" style="76" customWidth="1"/>
    <col min="14627" max="14627" width="4.42578125" style="76" customWidth="1"/>
    <col min="14628" max="14628" width="2.42578125" style="76" customWidth="1"/>
    <col min="14629" max="14629" width="5.42578125" style="76" customWidth="1"/>
    <col min="14630" max="14630" width="4" style="76" customWidth="1"/>
    <col min="14631" max="14631" width="0" style="76" hidden="1" customWidth="1"/>
    <col min="14632" max="14632" width="8" style="76" customWidth="1"/>
    <col min="14633" max="14633" width="12.5703125" style="76" customWidth="1"/>
    <col min="14634" max="14634" width="0" style="76" hidden="1" customWidth="1"/>
    <col min="14635" max="14635" width="5.140625" style="76" bestFit="1" customWidth="1"/>
    <col min="14636" max="14636" width="12.85546875" style="76" customWidth="1"/>
    <col min="14637" max="14637" width="13" style="76" bestFit="1" customWidth="1"/>
    <col min="14638" max="14638" width="10.140625" style="76" customWidth="1"/>
    <col min="14639" max="14639" width="13.140625" style="76" customWidth="1"/>
    <col min="14640" max="14640" width="13.7109375" style="76" customWidth="1"/>
    <col min="14641" max="14641" width="14.7109375" style="76" customWidth="1"/>
    <col min="14642" max="14642" width="15.7109375" style="76" customWidth="1"/>
    <col min="14643" max="14653" width="15.5703125" style="76" customWidth="1"/>
    <col min="14654" max="14848" width="2.7109375" style="76"/>
    <col min="14849" max="14849" width="1.140625" style="76" customWidth="1"/>
    <col min="14850" max="14850" width="2.7109375" style="76"/>
    <col min="14851" max="14851" width="4.7109375" style="76" customWidth="1"/>
    <col min="14852" max="14852" width="7.5703125" style="76" customWidth="1"/>
    <col min="14853" max="14853" width="2.7109375" style="76"/>
    <col min="14854" max="14854" width="4.28515625" style="76" customWidth="1"/>
    <col min="14855" max="14855" width="5.28515625" style="76" customWidth="1"/>
    <col min="14856" max="14856" width="2.7109375" style="76"/>
    <col min="14857" max="14857" width="4.85546875" style="76" customWidth="1"/>
    <col min="14858" max="14859" width="2.7109375" style="76"/>
    <col min="14860" max="14860" width="7.7109375" style="76" customWidth="1"/>
    <col min="14861" max="14861" width="2.7109375" style="76"/>
    <col min="14862" max="14862" width="5" style="76" customWidth="1"/>
    <col min="14863" max="14864" width="2.7109375" style="76"/>
    <col min="14865" max="14865" width="4.42578125" style="76" customWidth="1"/>
    <col min="14866" max="14866" width="2.7109375" style="76"/>
    <col min="14867" max="14867" width="7.85546875" style="76" customWidth="1"/>
    <col min="14868" max="14868" width="4" style="76" customWidth="1"/>
    <col min="14869" max="14869" width="4.28515625" style="76" customWidth="1"/>
    <col min="14870" max="14870" width="2.140625" style="76" customWidth="1"/>
    <col min="14871" max="14871" width="5.85546875" style="76" customWidth="1"/>
    <col min="14872" max="14872" width="6.7109375" style="76" customWidth="1"/>
    <col min="14873" max="14873" width="1.140625" style="76" customWidth="1"/>
    <col min="14874" max="14874" width="3.85546875" style="76" bestFit="1" customWidth="1"/>
    <col min="14875" max="14875" width="8.5703125" style="76" customWidth="1"/>
    <col min="14876" max="14877" width="2.7109375" style="76"/>
    <col min="14878" max="14878" width="4.140625" style="76" customWidth="1"/>
    <col min="14879" max="14879" width="2.7109375" style="76"/>
    <col min="14880" max="14880" width="4.5703125" style="76" customWidth="1"/>
    <col min="14881" max="14881" width="5.7109375" style="76" customWidth="1"/>
    <col min="14882" max="14882" width="7.7109375" style="76" customWidth="1"/>
    <col min="14883" max="14883" width="4.42578125" style="76" customWidth="1"/>
    <col min="14884" max="14884" width="2.42578125" style="76" customWidth="1"/>
    <col min="14885" max="14885" width="5.42578125" style="76" customWidth="1"/>
    <col min="14886" max="14886" width="4" style="76" customWidth="1"/>
    <col min="14887" max="14887" width="0" style="76" hidden="1" customWidth="1"/>
    <col min="14888" max="14888" width="8" style="76" customWidth="1"/>
    <col min="14889" max="14889" width="12.5703125" style="76" customWidth="1"/>
    <col min="14890" max="14890" width="0" style="76" hidden="1" customWidth="1"/>
    <col min="14891" max="14891" width="5.140625" style="76" bestFit="1" customWidth="1"/>
    <col min="14892" max="14892" width="12.85546875" style="76" customWidth="1"/>
    <col min="14893" max="14893" width="13" style="76" bestFit="1" customWidth="1"/>
    <col min="14894" max="14894" width="10.140625" style="76" customWidth="1"/>
    <col min="14895" max="14895" width="13.140625" style="76" customWidth="1"/>
    <col min="14896" max="14896" width="13.7109375" style="76" customWidth="1"/>
    <col min="14897" max="14897" width="14.7109375" style="76" customWidth="1"/>
    <col min="14898" max="14898" width="15.7109375" style="76" customWidth="1"/>
    <col min="14899" max="14909" width="15.5703125" style="76" customWidth="1"/>
    <col min="14910" max="15104" width="2.7109375" style="76"/>
    <col min="15105" max="15105" width="1.140625" style="76" customWidth="1"/>
    <col min="15106" max="15106" width="2.7109375" style="76"/>
    <col min="15107" max="15107" width="4.7109375" style="76" customWidth="1"/>
    <col min="15108" max="15108" width="7.5703125" style="76" customWidth="1"/>
    <col min="15109" max="15109" width="2.7109375" style="76"/>
    <col min="15110" max="15110" width="4.28515625" style="76" customWidth="1"/>
    <col min="15111" max="15111" width="5.28515625" style="76" customWidth="1"/>
    <col min="15112" max="15112" width="2.7109375" style="76"/>
    <col min="15113" max="15113" width="4.85546875" style="76" customWidth="1"/>
    <col min="15114" max="15115" width="2.7109375" style="76"/>
    <col min="15116" max="15116" width="7.7109375" style="76" customWidth="1"/>
    <col min="15117" max="15117" width="2.7109375" style="76"/>
    <col min="15118" max="15118" width="5" style="76" customWidth="1"/>
    <col min="15119" max="15120" width="2.7109375" style="76"/>
    <col min="15121" max="15121" width="4.42578125" style="76" customWidth="1"/>
    <col min="15122" max="15122" width="2.7109375" style="76"/>
    <col min="15123" max="15123" width="7.85546875" style="76" customWidth="1"/>
    <col min="15124" max="15124" width="4" style="76" customWidth="1"/>
    <col min="15125" max="15125" width="4.28515625" style="76" customWidth="1"/>
    <col min="15126" max="15126" width="2.140625" style="76" customWidth="1"/>
    <col min="15127" max="15127" width="5.85546875" style="76" customWidth="1"/>
    <col min="15128" max="15128" width="6.7109375" style="76" customWidth="1"/>
    <col min="15129" max="15129" width="1.140625" style="76" customWidth="1"/>
    <col min="15130" max="15130" width="3.85546875" style="76" bestFit="1" customWidth="1"/>
    <col min="15131" max="15131" width="8.5703125" style="76" customWidth="1"/>
    <col min="15132" max="15133" width="2.7109375" style="76"/>
    <col min="15134" max="15134" width="4.140625" style="76" customWidth="1"/>
    <col min="15135" max="15135" width="2.7109375" style="76"/>
    <col min="15136" max="15136" width="4.5703125" style="76" customWidth="1"/>
    <col min="15137" max="15137" width="5.7109375" style="76" customWidth="1"/>
    <col min="15138" max="15138" width="7.7109375" style="76" customWidth="1"/>
    <col min="15139" max="15139" width="4.42578125" style="76" customWidth="1"/>
    <col min="15140" max="15140" width="2.42578125" style="76" customWidth="1"/>
    <col min="15141" max="15141" width="5.42578125" style="76" customWidth="1"/>
    <col min="15142" max="15142" width="4" style="76" customWidth="1"/>
    <col min="15143" max="15143" width="0" style="76" hidden="1" customWidth="1"/>
    <col min="15144" max="15144" width="8" style="76" customWidth="1"/>
    <col min="15145" max="15145" width="12.5703125" style="76" customWidth="1"/>
    <col min="15146" max="15146" width="0" style="76" hidden="1" customWidth="1"/>
    <col min="15147" max="15147" width="5.140625" style="76" bestFit="1" customWidth="1"/>
    <col min="15148" max="15148" width="12.85546875" style="76" customWidth="1"/>
    <col min="15149" max="15149" width="13" style="76" bestFit="1" customWidth="1"/>
    <col min="15150" max="15150" width="10.140625" style="76" customWidth="1"/>
    <col min="15151" max="15151" width="13.140625" style="76" customWidth="1"/>
    <col min="15152" max="15152" width="13.7109375" style="76" customWidth="1"/>
    <col min="15153" max="15153" width="14.7109375" style="76" customWidth="1"/>
    <col min="15154" max="15154" width="15.7109375" style="76" customWidth="1"/>
    <col min="15155" max="15165" width="15.5703125" style="76" customWidth="1"/>
    <col min="15166" max="15360" width="2.7109375" style="76"/>
    <col min="15361" max="15361" width="1.140625" style="76" customWidth="1"/>
    <col min="15362" max="15362" width="2.7109375" style="76"/>
    <col min="15363" max="15363" width="4.7109375" style="76" customWidth="1"/>
    <col min="15364" max="15364" width="7.5703125" style="76" customWidth="1"/>
    <col min="15365" max="15365" width="2.7109375" style="76"/>
    <col min="15366" max="15366" width="4.28515625" style="76" customWidth="1"/>
    <col min="15367" max="15367" width="5.28515625" style="76" customWidth="1"/>
    <col min="15368" max="15368" width="2.7109375" style="76"/>
    <col min="15369" max="15369" width="4.85546875" style="76" customWidth="1"/>
    <col min="15370" max="15371" width="2.7109375" style="76"/>
    <col min="15372" max="15372" width="7.7109375" style="76" customWidth="1"/>
    <col min="15373" max="15373" width="2.7109375" style="76"/>
    <col min="15374" max="15374" width="5" style="76" customWidth="1"/>
    <col min="15375" max="15376" width="2.7109375" style="76"/>
    <col min="15377" max="15377" width="4.42578125" style="76" customWidth="1"/>
    <col min="15378" max="15378" width="2.7109375" style="76"/>
    <col min="15379" max="15379" width="7.85546875" style="76" customWidth="1"/>
    <col min="15380" max="15380" width="4" style="76" customWidth="1"/>
    <col min="15381" max="15381" width="4.28515625" style="76" customWidth="1"/>
    <col min="15382" max="15382" width="2.140625" style="76" customWidth="1"/>
    <col min="15383" max="15383" width="5.85546875" style="76" customWidth="1"/>
    <col min="15384" max="15384" width="6.7109375" style="76" customWidth="1"/>
    <col min="15385" max="15385" width="1.140625" style="76" customWidth="1"/>
    <col min="15386" max="15386" width="3.85546875" style="76" bestFit="1" customWidth="1"/>
    <col min="15387" max="15387" width="8.5703125" style="76" customWidth="1"/>
    <col min="15388" max="15389" width="2.7109375" style="76"/>
    <col min="15390" max="15390" width="4.140625" style="76" customWidth="1"/>
    <col min="15391" max="15391" width="2.7109375" style="76"/>
    <col min="15392" max="15392" width="4.5703125" style="76" customWidth="1"/>
    <col min="15393" max="15393" width="5.7109375" style="76" customWidth="1"/>
    <col min="15394" max="15394" width="7.7109375" style="76" customWidth="1"/>
    <col min="15395" max="15395" width="4.42578125" style="76" customWidth="1"/>
    <col min="15396" max="15396" width="2.42578125" style="76" customWidth="1"/>
    <col min="15397" max="15397" width="5.42578125" style="76" customWidth="1"/>
    <col min="15398" max="15398" width="4" style="76" customWidth="1"/>
    <col min="15399" max="15399" width="0" style="76" hidden="1" customWidth="1"/>
    <col min="15400" max="15400" width="8" style="76" customWidth="1"/>
    <col min="15401" max="15401" width="12.5703125" style="76" customWidth="1"/>
    <col min="15402" max="15402" width="0" style="76" hidden="1" customWidth="1"/>
    <col min="15403" max="15403" width="5.140625" style="76" bestFit="1" customWidth="1"/>
    <col min="15404" max="15404" width="12.85546875" style="76" customWidth="1"/>
    <col min="15405" max="15405" width="13" style="76" bestFit="1" customWidth="1"/>
    <col min="15406" max="15406" width="10.140625" style="76" customWidth="1"/>
    <col min="15407" max="15407" width="13.140625" style="76" customWidth="1"/>
    <col min="15408" max="15408" width="13.7109375" style="76" customWidth="1"/>
    <col min="15409" max="15409" width="14.7109375" style="76" customWidth="1"/>
    <col min="15410" max="15410" width="15.7109375" style="76" customWidth="1"/>
    <col min="15411" max="15421" width="15.5703125" style="76" customWidth="1"/>
    <col min="15422" max="15616" width="2.7109375" style="76"/>
    <col min="15617" max="15617" width="1.140625" style="76" customWidth="1"/>
    <col min="15618" max="15618" width="2.7109375" style="76"/>
    <col min="15619" max="15619" width="4.7109375" style="76" customWidth="1"/>
    <col min="15620" max="15620" width="7.5703125" style="76" customWidth="1"/>
    <col min="15621" max="15621" width="2.7109375" style="76"/>
    <col min="15622" max="15622" width="4.28515625" style="76" customWidth="1"/>
    <col min="15623" max="15623" width="5.28515625" style="76" customWidth="1"/>
    <col min="15624" max="15624" width="2.7109375" style="76"/>
    <col min="15625" max="15625" width="4.85546875" style="76" customWidth="1"/>
    <col min="15626" max="15627" width="2.7109375" style="76"/>
    <col min="15628" max="15628" width="7.7109375" style="76" customWidth="1"/>
    <col min="15629" max="15629" width="2.7109375" style="76"/>
    <col min="15630" max="15630" width="5" style="76" customWidth="1"/>
    <col min="15631" max="15632" width="2.7109375" style="76"/>
    <col min="15633" max="15633" width="4.42578125" style="76" customWidth="1"/>
    <col min="15634" max="15634" width="2.7109375" style="76"/>
    <col min="15635" max="15635" width="7.85546875" style="76" customWidth="1"/>
    <col min="15636" max="15636" width="4" style="76" customWidth="1"/>
    <col min="15637" max="15637" width="4.28515625" style="76" customWidth="1"/>
    <col min="15638" max="15638" width="2.140625" style="76" customWidth="1"/>
    <col min="15639" max="15639" width="5.85546875" style="76" customWidth="1"/>
    <col min="15640" max="15640" width="6.7109375" style="76" customWidth="1"/>
    <col min="15641" max="15641" width="1.140625" style="76" customWidth="1"/>
    <col min="15642" max="15642" width="3.85546875" style="76" bestFit="1" customWidth="1"/>
    <col min="15643" max="15643" width="8.5703125" style="76" customWidth="1"/>
    <col min="15644" max="15645" width="2.7109375" style="76"/>
    <col min="15646" max="15646" width="4.140625" style="76" customWidth="1"/>
    <col min="15647" max="15647" width="2.7109375" style="76"/>
    <col min="15648" max="15648" width="4.5703125" style="76" customWidth="1"/>
    <col min="15649" max="15649" width="5.7109375" style="76" customWidth="1"/>
    <col min="15650" max="15650" width="7.7109375" style="76" customWidth="1"/>
    <col min="15651" max="15651" width="4.42578125" style="76" customWidth="1"/>
    <col min="15652" max="15652" width="2.42578125" style="76" customWidth="1"/>
    <col min="15653" max="15653" width="5.42578125" style="76" customWidth="1"/>
    <col min="15654" max="15654" width="4" style="76" customWidth="1"/>
    <col min="15655" max="15655" width="0" style="76" hidden="1" customWidth="1"/>
    <col min="15656" max="15656" width="8" style="76" customWidth="1"/>
    <col min="15657" max="15657" width="12.5703125" style="76" customWidth="1"/>
    <col min="15658" max="15658" width="0" style="76" hidden="1" customWidth="1"/>
    <col min="15659" max="15659" width="5.140625" style="76" bestFit="1" customWidth="1"/>
    <col min="15660" max="15660" width="12.85546875" style="76" customWidth="1"/>
    <col min="15661" max="15661" width="13" style="76" bestFit="1" customWidth="1"/>
    <col min="15662" max="15662" width="10.140625" style="76" customWidth="1"/>
    <col min="15663" max="15663" width="13.140625" style="76" customWidth="1"/>
    <col min="15664" max="15664" width="13.7109375" style="76" customWidth="1"/>
    <col min="15665" max="15665" width="14.7109375" style="76" customWidth="1"/>
    <col min="15666" max="15666" width="15.7109375" style="76" customWidth="1"/>
    <col min="15667" max="15677" width="15.5703125" style="76" customWidth="1"/>
    <col min="15678" max="15872" width="2.7109375" style="76"/>
    <col min="15873" max="15873" width="1.140625" style="76" customWidth="1"/>
    <col min="15874" max="15874" width="2.7109375" style="76"/>
    <col min="15875" max="15875" width="4.7109375" style="76" customWidth="1"/>
    <col min="15876" max="15876" width="7.5703125" style="76" customWidth="1"/>
    <col min="15877" max="15877" width="2.7109375" style="76"/>
    <col min="15878" max="15878" width="4.28515625" style="76" customWidth="1"/>
    <col min="15879" max="15879" width="5.28515625" style="76" customWidth="1"/>
    <col min="15880" max="15880" width="2.7109375" style="76"/>
    <col min="15881" max="15881" width="4.85546875" style="76" customWidth="1"/>
    <col min="15882" max="15883" width="2.7109375" style="76"/>
    <col min="15884" max="15884" width="7.7109375" style="76" customWidth="1"/>
    <col min="15885" max="15885" width="2.7109375" style="76"/>
    <col min="15886" max="15886" width="5" style="76" customWidth="1"/>
    <col min="15887" max="15888" width="2.7109375" style="76"/>
    <col min="15889" max="15889" width="4.42578125" style="76" customWidth="1"/>
    <col min="15890" max="15890" width="2.7109375" style="76"/>
    <col min="15891" max="15891" width="7.85546875" style="76" customWidth="1"/>
    <col min="15892" max="15892" width="4" style="76" customWidth="1"/>
    <col min="15893" max="15893" width="4.28515625" style="76" customWidth="1"/>
    <col min="15894" max="15894" width="2.140625" style="76" customWidth="1"/>
    <col min="15895" max="15895" width="5.85546875" style="76" customWidth="1"/>
    <col min="15896" max="15896" width="6.7109375" style="76" customWidth="1"/>
    <col min="15897" max="15897" width="1.140625" style="76" customWidth="1"/>
    <col min="15898" max="15898" width="3.85546875" style="76" bestFit="1" customWidth="1"/>
    <col min="15899" max="15899" width="8.5703125" style="76" customWidth="1"/>
    <col min="15900" max="15901" width="2.7109375" style="76"/>
    <col min="15902" max="15902" width="4.140625" style="76" customWidth="1"/>
    <col min="15903" max="15903" width="2.7109375" style="76"/>
    <col min="15904" max="15904" width="4.5703125" style="76" customWidth="1"/>
    <col min="15905" max="15905" width="5.7109375" style="76" customWidth="1"/>
    <col min="15906" max="15906" width="7.7109375" style="76" customWidth="1"/>
    <col min="15907" max="15907" width="4.42578125" style="76" customWidth="1"/>
    <col min="15908" max="15908" width="2.42578125" style="76" customWidth="1"/>
    <col min="15909" max="15909" width="5.42578125" style="76" customWidth="1"/>
    <col min="15910" max="15910" width="4" style="76" customWidth="1"/>
    <col min="15911" max="15911" width="0" style="76" hidden="1" customWidth="1"/>
    <col min="15912" max="15912" width="8" style="76" customWidth="1"/>
    <col min="15913" max="15913" width="12.5703125" style="76" customWidth="1"/>
    <col min="15914" max="15914" width="0" style="76" hidden="1" customWidth="1"/>
    <col min="15915" max="15915" width="5.140625" style="76" bestFit="1" customWidth="1"/>
    <col min="15916" max="15916" width="12.85546875" style="76" customWidth="1"/>
    <col min="15917" max="15917" width="13" style="76" bestFit="1" customWidth="1"/>
    <col min="15918" max="15918" width="10.140625" style="76" customWidth="1"/>
    <col min="15919" max="15919" width="13.140625" style="76" customWidth="1"/>
    <col min="15920" max="15920" width="13.7109375" style="76" customWidth="1"/>
    <col min="15921" max="15921" width="14.7109375" style="76" customWidth="1"/>
    <col min="15922" max="15922" width="15.7109375" style="76" customWidth="1"/>
    <col min="15923" max="15933" width="15.5703125" style="76" customWidth="1"/>
    <col min="15934" max="16128" width="2.7109375" style="76"/>
    <col min="16129" max="16129" width="1.140625" style="76" customWidth="1"/>
    <col min="16130" max="16130" width="2.7109375" style="76"/>
    <col min="16131" max="16131" width="4.7109375" style="76" customWidth="1"/>
    <col min="16132" max="16132" width="7.5703125" style="76" customWidth="1"/>
    <col min="16133" max="16133" width="2.7109375" style="76"/>
    <col min="16134" max="16134" width="4.28515625" style="76" customWidth="1"/>
    <col min="16135" max="16135" width="5.28515625" style="76" customWidth="1"/>
    <col min="16136" max="16136" width="2.7109375" style="76"/>
    <col min="16137" max="16137" width="4.85546875" style="76" customWidth="1"/>
    <col min="16138" max="16139" width="2.7109375" style="76"/>
    <col min="16140" max="16140" width="7.7109375" style="76" customWidth="1"/>
    <col min="16141" max="16141" width="2.7109375" style="76"/>
    <col min="16142" max="16142" width="5" style="76" customWidth="1"/>
    <col min="16143" max="16144" width="2.7109375" style="76"/>
    <col min="16145" max="16145" width="4.42578125" style="76" customWidth="1"/>
    <col min="16146" max="16146" width="2.7109375" style="76"/>
    <col min="16147" max="16147" width="7.85546875" style="76" customWidth="1"/>
    <col min="16148" max="16148" width="4" style="76" customWidth="1"/>
    <col min="16149" max="16149" width="4.28515625" style="76" customWidth="1"/>
    <col min="16150" max="16150" width="2.140625" style="76" customWidth="1"/>
    <col min="16151" max="16151" width="5.85546875" style="76" customWidth="1"/>
    <col min="16152" max="16152" width="6.7109375" style="76" customWidth="1"/>
    <col min="16153" max="16153" width="1.140625" style="76" customWidth="1"/>
    <col min="16154" max="16154" width="3.85546875" style="76" bestFit="1" customWidth="1"/>
    <col min="16155" max="16155" width="8.5703125" style="76" customWidth="1"/>
    <col min="16156" max="16157" width="2.7109375" style="76"/>
    <col min="16158" max="16158" width="4.140625" style="76" customWidth="1"/>
    <col min="16159" max="16159" width="2.7109375" style="76"/>
    <col min="16160" max="16160" width="4.5703125" style="76" customWidth="1"/>
    <col min="16161" max="16161" width="5.7109375" style="76" customWidth="1"/>
    <col min="16162" max="16162" width="7.7109375" style="76" customWidth="1"/>
    <col min="16163" max="16163" width="4.42578125" style="76" customWidth="1"/>
    <col min="16164" max="16164" width="2.42578125" style="76" customWidth="1"/>
    <col min="16165" max="16165" width="5.42578125" style="76" customWidth="1"/>
    <col min="16166" max="16166" width="4" style="76" customWidth="1"/>
    <col min="16167" max="16167" width="0" style="76" hidden="1" customWidth="1"/>
    <col min="16168" max="16168" width="8" style="76" customWidth="1"/>
    <col min="16169" max="16169" width="12.5703125" style="76" customWidth="1"/>
    <col min="16170" max="16170" width="0" style="76" hidden="1" customWidth="1"/>
    <col min="16171" max="16171" width="5.140625" style="76" bestFit="1" customWidth="1"/>
    <col min="16172" max="16172" width="12.85546875" style="76" customWidth="1"/>
    <col min="16173" max="16173" width="13" style="76" bestFit="1" customWidth="1"/>
    <col min="16174" max="16174" width="10.140625" style="76" customWidth="1"/>
    <col min="16175" max="16175" width="13.140625" style="76" customWidth="1"/>
    <col min="16176" max="16176" width="13.7109375" style="76" customWidth="1"/>
    <col min="16177" max="16177" width="14.7109375" style="76" customWidth="1"/>
    <col min="16178" max="16178" width="15.7109375" style="76" customWidth="1"/>
    <col min="16179" max="16189" width="15.5703125" style="76" customWidth="1"/>
    <col min="16190" max="16384" width="2.7109375" style="76"/>
  </cols>
  <sheetData>
    <row r="1" spans="1:246" x14ac:dyDescent="0.25">
      <c r="A1" s="74"/>
      <c r="B1" s="75"/>
      <c r="C1" s="75"/>
      <c r="D1" s="75"/>
      <c r="E1" s="75"/>
      <c r="F1" s="75"/>
      <c r="G1" s="75"/>
      <c r="H1" s="75"/>
      <c r="I1" s="75"/>
      <c r="J1" s="75"/>
      <c r="K1" s="75"/>
      <c r="L1" s="75"/>
      <c r="M1" s="75"/>
      <c r="N1" s="75"/>
      <c r="O1" s="75"/>
      <c r="P1" s="75"/>
      <c r="Q1" s="75"/>
      <c r="R1" s="75"/>
      <c r="S1" s="75"/>
      <c r="T1" s="75"/>
      <c r="U1" s="75"/>
      <c r="V1" s="75"/>
      <c r="W1" s="75"/>
      <c r="X1" s="75"/>
      <c r="Y1" s="75"/>
      <c r="Z1" s="75"/>
      <c r="AA1" s="75"/>
      <c r="AB1" s="75"/>
      <c r="AC1" s="75"/>
      <c r="AD1" s="75"/>
      <c r="AE1" s="75"/>
      <c r="AF1" s="75"/>
      <c r="AG1" s="75"/>
      <c r="AH1" s="75"/>
      <c r="AI1" s="75"/>
      <c r="AJ1" s="75"/>
      <c r="AK1" s="75"/>
      <c r="AL1" s="75"/>
      <c r="AM1" s="75"/>
      <c r="AN1" s="75"/>
      <c r="AO1" s="75"/>
      <c r="AP1" s="75"/>
      <c r="AQ1" s="74"/>
      <c r="AR1" s="74"/>
      <c r="AS1" s="74"/>
      <c r="AT1" s="74"/>
      <c r="AU1" s="74"/>
      <c r="AV1" s="74"/>
      <c r="AW1" s="74"/>
      <c r="AX1" s="74"/>
      <c r="AY1" s="74"/>
      <c r="AZ1" s="74"/>
      <c r="BA1" s="74"/>
      <c r="BB1" s="74"/>
      <c r="BC1" s="74"/>
      <c r="BD1" s="74"/>
      <c r="BE1" s="74"/>
      <c r="BF1" s="74"/>
      <c r="BG1" s="74"/>
      <c r="BH1" s="74"/>
      <c r="BI1" s="74"/>
      <c r="BJ1" s="74"/>
      <c r="BK1" s="74"/>
      <c r="BL1" s="74"/>
      <c r="BM1" s="74"/>
      <c r="BN1" s="74"/>
      <c r="BO1" s="74"/>
      <c r="BP1" s="74"/>
      <c r="BQ1" s="74"/>
      <c r="BR1" s="74"/>
      <c r="BS1" s="74"/>
      <c r="BT1" s="74"/>
      <c r="BU1" s="74"/>
      <c r="BV1" s="74"/>
      <c r="BW1" s="74"/>
      <c r="BX1" s="74"/>
      <c r="BY1" s="74"/>
      <c r="BZ1" s="74"/>
      <c r="CA1" s="74"/>
      <c r="CB1" s="74"/>
      <c r="CC1" s="74"/>
      <c r="CD1" s="74"/>
      <c r="CE1" s="74"/>
      <c r="CF1" s="74"/>
      <c r="CG1" s="74"/>
      <c r="CH1" s="74"/>
      <c r="CI1" s="74"/>
      <c r="CJ1" s="74"/>
      <c r="CK1" s="74"/>
      <c r="CL1" s="74"/>
      <c r="CM1" s="74"/>
      <c r="CN1" s="74"/>
      <c r="CO1" s="74"/>
      <c r="CP1" s="74"/>
      <c r="CQ1" s="74"/>
      <c r="CR1" s="74"/>
      <c r="CS1" s="74"/>
      <c r="CT1" s="74"/>
      <c r="CU1" s="74"/>
      <c r="CV1" s="74"/>
      <c r="CW1" s="74"/>
      <c r="CX1" s="74"/>
      <c r="CY1" s="74"/>
      <c r="CZ1" s="74"/>
      <c r="DA1" s="74"/>
      <c r="DB1" s="74"/>
      <c r="DC1" s="74"/>
      <c r="DD1" s="74"/>
      <c r="DE1" s="74"/>
      <c r="DF1" s="74"/>
      <c r="DG1" s="74"/>
      <c r="DH1" s="74"/>
      <c r="DI1" s="74"/>
      <c r="DJ1" s="74"/>
      <c r="DK1" s="74"/>
      <c r="DL1" s="74"/>
      <c r="DM1" s="74"/>
      <c r="DN1" s="74"/>
      <c r="DO1" s="74"/>
      <c r="DP1" s="74"/>
      <c r="DQ1" s="74"/>
      <c r="DR1" s="74"/>
      <c r="DS1" s="74"/>
      <c r="DT1" s="74"/>
      <c r="DU1" s="74"/>
      <c r="DV1" s="74"/>
      <c r="DW1" s="74"/>
      <c r="DX1" s="74"/>
      <c r="DY1" s="74"/>
      <c r="DZ1" s="74"/>
      <c r="EA1" s="74"/>
      <c r="EB1" s="74"/>
      <c r="EC1" s="74"/>
      <c r="ED1" s="74"/>
      <c r="EE1" s="74"/>
      <c r="EF1" s="74"/>
      <c r="EG1" s="74"/>
      <c r="EH1" s="74"/>
      <c r="EI1" s="74"/>
      <c r="EJ1" s="74"/>
      <c r="EK1" s="74"/>
      <c r="EL1" s="74"/>
      <c r="EM1" s="74"/>
      <c r="EN1" s="74"/>
      <c r="EO1" s="74"/>
      <c r="EP1" s="74"/>
      <c r="EQ1" s="74"/>
      <c r="ER1" s="74"/>
      <c r="ES1" s="74"/>
      <c r="ET1" s="74"/>
      <c r="EU1" s="74"/>
      <c r="EV1" s="74"/>
      <c r="EW1" s="74"/>
      <c r="EX1" s="74"/>
      <c r="EY1" s="74"/>
      <c r="EZ1" s="74"/>
      <c r="FA1" s="74"/>
      <c r="FB1" s="74"/>
      <c r="FC1" s="74"/>
      <c r="FD1" s="74"/>
      <c r="FE1" s="74"/>
      <c r="FF1" s="74"/>
      <c r="FG1" s="74"/>
      <c r="FH1" s="74"/>
      <c r="FI1" s="74"/>
      <c r="FJ1" s="74"/>
      <c r="FK1" s="74"/>
      <c r="FL1" s="74"/>
      <c r="FM1" s="74"/>
      <c r="FN1" s="74"/>
      <c r="FO1" s="74"/>
      <c r="FP1" s="74"/>
      <c r="FQ1" s="74"/>
      <c r="FR1" s="74"/>
      <c r="FS1" s="74"/>
      <c r="FT1" s="74"/>
      <c r="FU1" s="74"/>
      <c r="FV1" s="74"/>
      <c r="FW1" s="74"/>
      <c r="FX1" s="74"/>
      <c r="FY1" s="74"/>
      <c r="FZ1" s="74"/>
      <c r="GA1" s="74"/>
      <c r="GB1" s="74"/>
      <c r="GC1" s="74"/>
      <c r="GD1" s="74"/>
      <c r="GE1" s="74"/>
      <c r="GF1" s="74"/>
      <c r="GG1" s="74"/>
      <c r="GH1" s="74"/>
      <c r="GI1" s="74"/>
      <c r="GJ1" s="74"/>
      <c r="GK1" s="74"/>
      <c r="GL1" s="74"/>
      <c r="GM1" s="74"/>
      <c r="GN1" s="74"/>
      <c r="GO1" s="74"/>
      <c r="GP1" s="74"/>
      <c r="GQ1" s="74"/>
      <c r="GR1" s="74"/>
      <c r="GS1" s="74"/>
      <c r="GT1" s="74"/>
      <c r="GU1" s="74"/>
      <c r="GV1" s="74"/>
      <c r="GW1" s="74"/>
      <c r="GX1" s="74"/>
      <c r="GY1" s="74"/>
      <c r="GZ1" s="74"/>
      <c r="HA1" s="74"/>
      <c r="HB1" s="74"/>
      <c r="HC1" s="74"/>
      <c r="HD1" s="74"/>
      <c r="HE1" s="74"/>
      <c r="HF1" s="74"/>
      <c r="HG1" s="74"/>
      <c r="HH1" s="74"/>
      <c r="HI1" s="74"/>
      <c r="HJ1" s="74"/>
      <c r="HK1" s="74"/>
      <c r="HL1" s="74"/>
      <c r="HM1" s="74"/>
      <c r="HN1" s="74"/>
      <c r="HO1" s="74"/>
      <c r="HP1" s="74"/>
      <c r="HQ1" s="74"/>
      <c r="HR1" s="74"/>
      <c r="HS1" s="74"/>
      <c r="HT1" s="74"/>
      <c r="HU1" s="74"/>
      <c r="HV1" s="74"/>
      <c r="HW1" s="74"/>
      <c r="HX1" s="74"/>
      <c r="HY1" s="74"/>
      <c r="HZ1" s="74"/>
      <c r="IA1" s="74"/>
      <c r="IB1" s="74"/>
      <c r="IC1" s="74"/>
      <c r="ID1" s="74"/>
      <c r="IE1" s="74"/>
      <c r="IF1" s="74"/>
      <c r="IG1" s="74"/>
      <c r="IH1" s="74"/>
      <c r="II1" s="74"/>
      <c r="IJ1" s="74"/>
      <c r="IK1" s="74"/>
      <c r="IL1" s="74"/>
    </row>
    <row r="2" spans="1:246" x14ac:dyDescent="0.25">
      <c r="A2" s="77"/>
      <c r="B2" s="421" t="s">
        <v>22</v>
      </c>
      <c r="C2" s="421"/>
      <c r="D2" s="421"/>
      <c r="E2" s="421"/>
      <c r="F2" s="421"/>
      <c r="G2" s="421"/>
      <c r="H2" s="421"/>
      <c r="I2" s="421"/>
      <c r="J2" s="421"/>
      <c r="K2" s="421"/>
      <c r="L2" s="421"/>
      <c r="M2" s="421"/>
      <c r="N2" s="421"/>
      <c r="O2" s="421"/>
      <c r="P2" s="421"/>
      <c r="Q2" s="421"/>
      <c r="R2" s="421"/>
      <c r="S2" s="421"/>
      <c r="T2" s="421"/>
      <c r="U2" s="421"/>
      <c r="V2" s="421"/>
      <c r="W2" s="421"/>
      <c r="X2" s="421"/>
      <c r="Y2" s="421"/>
      <c r="Z2" s="421"/>
      <c r="AA2" s="421"/>
      <c r="AB2" s="421"/>
      <c r="AC2" s="421"/>
      <c r="AD2" s="421"/>
      <c r="AE2" s="421"/>
      <c r="AF2" s="421"/>
      <c r="AG2" s="421"/>
      <c r="AH2" s="421"/>
      <c r="AI2" s="421"/>
      <c r="AJ2" s="421"/>
      <c r="AK2" s="421"/>
      <c r="AL2" s="421"/>
      <c r="AM2" s="421"/>
      <c r="AN2" s="421"/>
      <c r="AO2" s="421"/>
      <c r="AP2" s="421"/>
      <c r="AQ2" s="77"/>
      <c r="AR2" s="77"/>
      <c r="AS2" s="77"/>
      <c r="AT2" s="77"/>
      <c r="AU2" s="77"/>
      <c r="AV2" s="77"/>
      <c r="AW2" s="77"/>
      <c r="AX2" s="77"/>
      <c r="AY2" s="77"/>
      <c r="AZ2" s="77"/>
      <c r="BA2" s="77"/>
      <c r="BB2" s="77"/>
      <c r="BC2" s="77"/>
      <c r="BD2" s="77"/>
      <c r="BE2" s="77"/>
      <c r="BF2" s="77"/>
      <c r="BG2" s="77"/>
      <c r="BH2" s="77"/>
      <c r="BI2" s="77"/>
      <c r="BJ2" s="77"/>
      <c r="BK2" s="77"/>
      <c r="BL2" s="77"/>
      <c r="BM2" s="77"/>
      <c r="BN2" s="77"/>
      <c r="BO2" s="77"/>
      <c r="BP2" s="77"/>
      <c r="BQ2" s="77"/>
      <c r="BR2" s="77"/>
      <c r="BS2" s="77"/>
      <c r="BT2" s="77"/>
      <c r="BU2" s="77"/>
      <c r="BV2" s="77"/>
      <c r="BW2" s="77"/>
      <c r="BX2" s="77"/>
      <c r="BY2" s="77"/>
      <c r="BZ2" s="77"/>
      <c r="CA2" s="77"/>
      <c r="CB2" s="77"/>
      <c r="CC2" s="77"/>
      <c r="CD2" s="77"/>
      <c r="CE2" s="77"/>
      <c r="CF2" s="77"/>
      <c r="CG2" s="77"/>
      <c r="CH2" s="77"/>
      <c r="CI2" s="77"/>
      <c r="CJ2" s="77"/>
      <c r="CK2" s="77"/>
      <c r="CL2" s="77"/>
      <c r="CM2" s="77"/>
      <c r="CN2" s="77"/>
      <c r="CO2" s="77"/>
      <c r="CP2" s="77"/>
      <c r="CQ2" s="77"/>
      <c r="CR2" s="77"/>
      <c r="CS2" s="77"/>
      <c r="CT2" s="77"/>
      <c r="CU2" s="77"/>
      <c r="CV2" s="77"/>
      <c r="CW2" s="77"/>
      <c r="CX2" s="77"/>
      <c r="CY2" s="77"/>
      <c r="CZ2" s="77"/>
      <c r="DA2" s="77"/>
      <c r="DB2" s="77"/>
      <c r="DC2" s="77"/>
      <c r="DD2" s="77"/>
      <c r="DE2" s="77"/>
      <c r="DF2" s="77"/>
      <c r="DG2" s="77"/>
      <c r="DH2" s="77"/>
      <c r="DI2" s="77"/>
      <c r="DJ2" s="77"/>
      <c r="DK2" s="77"/>
      <c r="DL2" s="77"/>
      <c r="DM2" s="77"/>
      <c r="DN2" s="77"/>
      <c r="DO2" s="77"/>
      <c r="DP2" s="77"/>
      <c r="DQ2" s="77"/>
      <c r="DR2" s="77"/>
      <c r="DS2" s="77"/>
      <c r="DT2" s="77"/>
      <c r="DU2" s="77"/>
      <c r="DV2" s="77"/>
      <c r="DW2" s="77"/>
      <c r="DX2" s="77"/>
      <c r="DY2" s="77"/>
      <c r="DZ2" s="77"/>
      <c r="EA2" s="77"/>
      <c r="EB2" s="77"/>
      <c r="EC2" s="77"/>
      <c r="ED2" s="77"/>
      <c r="EE2" s="77"/>
      <c r="EF2" s="77"/>
      <c r="EG2" s="77"/>
      <c r="EH2" s="77"/>
      <c r="EI2" s="77"/>
      <c r="EJ2" s="77"/>
      <c r="EK2" s="77"/>
      <c r="EL2" s="77"/>
      <c r="EM2" s="77"/>
      <c r="EN2" s="77"/>
      <c r="EO2" s="77"/>
      <c r="EP2" s="77"/>
      <c r="EQ2" s="77"/>
      <c r="ER2" s="77"/>
      <c r="ES2" s="77"/>
      <c r="ET2" s="77"/>
      <c r="EU2" s="77"/>
      <c r="EV2" s="77"/>
      <c r="EW2" s="77"/>
      <c r="EX2" s="77"/>
      <c r="EY2" s="77"/>
      <c r="EZ2" s="77"/>
      <c r="FA2" s="77"/>
      <c r="FB2" s="77"/>
      <c r="FC2" s="77"/>
      <c r="FD2" s="77"/>
      <c r="FE2" s="77"/>
      <c r="FF2" s="77"/>
      <c r="FG2" s="77"/>
      <c r="FH2" s="77"/>
      <c r="FI2" s="77"/>
      <c r="FJ2" s="77"/>
      <c r="FK2" s="77"/>
      <c r="FL2" s="77"/>
      <c r="FM2" s="77"/>
      <c r="FN2" s="77"/>
      <c r="FO2" s="77"/>
      <c r="FP2" s="77"/>
      <c r="FQ2" s="77"/>
      <c r="FR2" s="77"/>
      <c r="FS2" s="77"/>
      <c r="FT2" s="77"/>
      <c r="FU2" s="77"/>
      <c r="FV2" s="77"/>
      <c r="FW2" s="77"/>
      <c r="FX2" s="77"/>
      <c r="FY2" s="77"/>
      <c r="FZ2" s="77"/>
      <c r="GA2" s="77"/>
      <c r="GB2" s="77"/>
      <c r="GC2" s="77"/>
      <c r="GD2" s="77"/>
      <c r="GE2" s="77"/>
      <c r="GF2" s="77"/>
      <c r="GG2" s="77"/>
      <c r="GH2" s="77"/>
      <c r="GI2" s="77"/>
      <c r="GJ2" s="77"/>
      <c r="GK2" s="77"/>
      <c r="GL2" s="77"/>
      <c r="GM2" s="77"/>
      <c r="GN2" s="77"/>
      <c r="GO2" s="77"/>
      <c r="GP2" s="77"/>
      <c r="GQ2" s="77"/>
      <c r="GR2" s="77"/>
      <c r="GS2" s="77"/>
      <c r="GT2" s="77"/>
      <c r="GU2" s="77"/>
      <c r="GV2" s="77"/>
      <c r="GW2" s="77"/>
      <c r="GX2" s="77"/>
      <c r="GY2" s="77"/>
      <c r="GZ2" s="77"/>
      <c r="HA2" s="77"/>
      <c r="HB2" s="77"/>
      <c r="HC2" s="77"/>
      <c r="HD2" s="77"/>
      <c r="HE2" s="77"/>
      <c r="HF2" s="77"/>
      <c r="HG2" s="77"/>
      <c r="HH2" s="77"/>
      <c r="HI2" s="77"/>
      <c r="HJ2" s="77"/>
      <c r="HK2" s="77"/>
      <c r="HL2" s="77"/>
      <c r="HM2" s="77"/>
      <c r="HN2" s="77"/>
      <c r="HO2" s="77"/>
      <c r="HP2" s="77"/>
      <c r="HQ2" s="77"/>
      <c r="HR2" s="77"/>
      <c r="HS2" s="77"/>
      <c r="HT2" s="77"/>
      <c r="HU2" s="77"/>
      <c r="HV2" s="77"/>
      <c r="HW2" s="77"/>
      <c r="HX2" s="77"/>
      <c r="HY2" s="77"/>
      <c r="HZ2" s="77"/>
      <c r="IA2" s="77"/>
      <c r="IB2" s="77"/>
      <c r="IC2" s="77"/>
      <c r="ID2" s="77"/>
      <c r="IE2" s="77"/>
      <c r="IF2" s="77"/>
      <c r="IG2" s="77"/>
      <c r="IH2" s="77"/>
      <c r="II2" s="77"/>
      <c r="IJ2" s="77"/>
      <c r="IK2" s="77"/>
      <c r="IL2" s="77"/>
    </row>
    <row r="3" spans="1:246" x14ac:dyDescent="0.25">
      <c r="A3" s="78"/>
      <c r="B3" s="422" t="s">
        <v>23</v>
      </c>
      <c r="C3" s="423"/>
      <c r="D3" s="423"/>
      <c r="E3" s="423"/>
      <c r="F3" s="423"/>
      <c r="G3" s="423"/>
      <c r="H3" s="423"/>
      <c r="I3" s="423"/>
      <c r="J3" s="423"/>
      <c r="K3" s="423"/>
      <c r="L3" s="423"/>
      <c r="M3" s="423"/>
      <c r="N3" s="423"/>
      <c r="O3" s="423"/>
      <c r="P3" s="423"/>
      <c r="Q3" s="423"/>
      <c r="R3" s="423"/>
      <c r="S3" s="423"/>
      <c r="T3" s="423"/>
      <c r="U3" s="423"/>
      <c r="V3" s="423"/>
      <c r="W3" s="423"/>
      <c r="X3" s="423"/>
      <c r="Y3" s="423"/>
      <c r="Z3" s="423"/>
      <c r="AA3" s="423"/>
      <c r="AB3" s="423"/>
      <c r="AC3" s="423"/>
      <c r="AD3" s="423"/>
      <c r="AE3" s="423"/>
      <c r="AF3" s="423"/>
      <c r="AG3" s="423"/>
      <c r="AH3" s="423"/>
      <c r="AI3" s="423"/>
      <c r="AJ3" s="423"/>
      <c r="AK3" s="423"/>
      <c r="AL3" s="423"/>
      <c r="AM3" s="423"/>
      <c r="AN3" s="423"/>
      <c r="AO3" s="423"/>
      <c r="AP3" s="79"/>
      <c r="AQ3" s="78"/>
      <c r="AR3" s="78"/>
      <c r="AS3" s="78"/>
      <c r="AT3" s="78"/>
      <c r="AU3" s="78"/>
      <c r="AV3" s="78"/>
      <c r="AW3" s="78"/>
      <c r="AX3" s="78"/>
      <c r="AY3" s="78"/>
      <c r="AZ3" s="78"/>
      <c r="BA3" s="78"/>
      <c r="BB3" s="78"/>
      <c r="BC3" s="78"/>
      <c r="BD3" s="78"/>
      <c r="BE3" s="78"/>
      <c r="BF3" s="78"/>
      <c r="BG3" s="78"/>
      <c r="BH3" s="78"/>
      <c r="BI3" s="78"/>
      <c r="BJ3" s="78"/>
      <c r="BK3" s="78"/>
      <c r="BL3" s="78"/>
      <c r="BM3" s="78"/>
      <c r="BN3" s="78"/>
      <c r="BO3" s="78"/>
      <c r="BP3" s="78"/>
      <c r="BQ3" s="78"/>
      <c r="BR3" s="78"/>
      <c r="BS3" s="78"/>
      <c r="BT3" s="78"/>
      <c r="BU3" s="78"/>
      <c r="BV3" s="78"/>
      <c r="BW3" s="78"/>
      <c r="BX3" s="78"/>
      <c r="BY3" s="78"/>
      <c r="BZ3" s="78"/>
      <c r="CA3" s="78"/>
      <c r="CB3" s="78"/>
      <c r="CC3" s="78"/>
      <c r="CD3" s="78"/>
      <c r="CE3" s="78"/>
      <c r="CF3" s="78"/>
      <c r="CG3" s="78"/>
      <c r="CH3" s="78"/>
      <c r="CI3" s="78"/>
      <c r="CJ3" s="78"/>
      <c r="CK3" s="78"/>
      <c r="CL3" s="78"/>
      <c r="CM3" s="78"/>
      <c r="CN3" s="78"/>
      <c r="CO3" s="78"/>
      <c r="CP3" s="78"/>
      <c r="CQ3" s="78"/>
      <c r="CR3" s="78"/>
      <c r="CS3" s="78"/>
      <c r="CT3" s="78"/>
      <c r="CU3" s="78"/>
      <c r="CV3" s="78"/>
      <c r="CW3" s="78"/>
      <c r="CX3" s="78"/>
      <c r="CY3" s="78"/>
      <c r="CZ3" s="78"/>
      <c r="DA3" s="78"/>
      <c r="DB3" s="78"/>
      <c r="DC3" s="78"/>
      <c r="DD3" s="78"/>
      <c r="DE3" s="78"/>
      <c r="DF3" s="78"/>
      <c r="DG3" s="78"/>
      <c r="DH3" s="78"/>
      <c r="DI3" s="78"/>
      <c r="DJ3" s="78"/>
      <c r="DK3" s="78"/>
      <c r="DL3" s="78"/>
      <c r="DM3" s="78"/>
      <c r="DN3" s="78"/>
      <c r="DO3" s="78"/>
      <c r="DP3" s="78"/>
      <c r="DQ3" s="78"/>
      <c r="DR3" s="78"/>
      <c r="DS3" s="78"/>
      <c r="DT3" s="78"/>
      <c r="DU3" s="78"/>
      <c r="DV3" s="78"/>
      <c r="DW3" s="78"/>
      <c r="DX3" s="78"/>
      <c r="DY3" s="78"/>
      <c r="DZ3" s="78"/>
      <c r="EA3" s="78"/>
      <c r="EB3" s="78"/>
      <c r="EC3" s="78"/>
      <c r="ED3" s="78"/>
      <c r="EE3" s="78"/>
      <c r="EF3" s="78"/>
      <c r="EG3" s="78"/>
      <c r="EH3" s="78"/>
      <c r="EI3" s="78"/>
      <c r="EJ3" s="78"/>
      <c r="EK3" s="78"/>
      <c r="EL3" s="78"/>
      <c r="EM3" s="78"/>
      <c r="EN3" s="78"/>
      <c r="EO3" s="78"/>
      <c r="EP3" s="78"/>
      <c r="EQ3" s="78"/>
      <c r="ER3" s="78"/>
      <c r="ES3" s="78"/>
      <c r="ET3" s="78"/>
      <c r="EU3" s="78"/>
      <c r="EV3" s="78"/>
      <c r="EW3" s="78"/>
      <c r="EX3" s="78"/>
      <c r="EY3" s="78"/>
      <c r="EZ3" s="78"/>
      <c r="FA3" s="78"/>
      <c r="FB3" s="78"/>
      <c r="FC3" s="78"/>
      <c r="FD3" s="78"/>
      <c r="FE3" s="78"/>
      <c r="FF3" s="78"/>
      <c r="FG3" s="78"/>
      <c r="FH3" s="78"/>
      <c r="FI3" s="78"/>
      <c r="FJ3" s="78"/>
      <c r="FK3" s="78"/>
      <c r="FL3" s="78"/>
      <c r="FM3" s="78"/>
      <c r="FN3" s="78"/>
      <c r="FO3" s="78"/>
      <c r="FP3" s="78"/>
      <c r="FQ3" s="78"/>
      <c r="FR3" s="78"/>
      <c r="FS3" s="78"/>
      <c r="FT3" s="78"/>
      <c r="FU3" s="78"/>
      <c r="FV3" s="78"/>
      <c r="FW3" s="78"/>
      <c r="FX3" s="78"/>
      <c r="FY3" s="78"/>
      <c r="FZ3" s="78"/>
      <c r="GA3" s="78"/>
      <c r="GB3" s="78"/>
      <c r="GC3" s="78"/>
      <c r="GD3" s="78"/>
      <c r="GE3" s="78"/>
      <c r="GF3" s="78"/>
      <c r="GG3" s="78"/>
      <c r="GH3" s="78"/>
      <c r="GI3" s="78"/>
      <c r="GJ3" s="78"/>
      <c r="GK3" s="78"/>
      <c r="GL3" s="78"/>
      <c r="GM3" s="78"/>
      <c r="GN3" s="78"/>
      <c r="GO3" s="78"/>
      <c r="GP3" s="78"/>
      <c r="GQ3" s="78"/>
      <c r="GR3" s="78"/>
      <c r="GS3" s="78"/>
      <c r="GT3" s="78"/>
      <c r="GU3" s="78"/>
      <c r="GV3" s="78"/>
      <c r="GW3" s="78"/>
      <c r="GX3" s="78"/>
      <c r="GY3" s="78"/>
      <c r="GZ3" s="78"/>
      <c r="HA3" s="78"/>
      <c r="HB3" s="78"/>
      <c r="HC3" s="78"/>
      <c r="HD3" s="78"/>
      <c r="HE3" s="78"/>
      <c r="HF3" s="78"/>
      <c r="HG3" s="78"/>
      <c r="HH3" s="78"/>
      <c r="HI3" s="78"/>
      <c r="HJ3" s="78"/>
      <c r="HK3" s="78"/>
      <c r="HL3" s="78"/>
      <c r="HM3" s="78"/>
      <c r="HN3" s="78"/>
      <c r="HO3" s="78"/>
      <c r="HP3" s="78"/>
      <c r="HQ3" s="78"/>
      <c r="HR3" s="78"/>
      <c r="HS3" s="78"/>
      <c r="HT3" s="78"/>
      <c r="HU3" s="78"/>
      <c r="HV3" s="78"/>
      <c r="HW3" s="78"/>
      <c r="HX3" s="78"/>
      <c r="HY3" s="78"/>
      <c r="HZ3" s="78"/>
      <c r="IA3" s="78"/>
      <c r="IB3" s="78"/>
      <c r="IC3" s="78"/>
      <c r="ID3" s="78"/>
      <c r="IE3" s="78"/>
      <c r="IF3" s="78"/>
      <c r="IG3" s="78"/>
      <c r="IH3" s="78"/>
      <c r="II3" s="78"/>
      <c r="IJ3" s="78"/>
      <c r="IK3" s="78"/>
      <c r="IL3" s="78"/>
    </row>
    <row r="4" spans="1:246" ht="18" x14ac:dyDescent="0.25">
      <c r="A4" s="80"/>
      <c r="B4" s="424" t="s">
        <v>24</v>
      </c>
      <c r="C4" s="424"/>
      <c r="D4" s="424"/>
      <c r="E4" s="424"/>
      <c r="F4" s="424"/>
      <c r="G4" s="424"/>
      <c r="H4" s="424"/>
      <c r="I4" s="424"/>
      <c r="J4" s="424"/>
      <c r="K4" s="424"/>
      <c r="L4" s="424"/>
      <c r="M4" s="424"/>
      <c r="N4" s="424"/>
      <c r="O4" s="424"/>
      <c r="P4" s="424"/>
      <c r="Q4" s="424"/>
      <c r="R4" s="424"/>
      <c r="S4" s="424"/>
      <c r="T4" s="424"/>
      <c r="U4" s="424"/>
      <c r="V4" s="424"/>
      <c r="W4" s="424"/>
      <c r="X4" s="424"/>
      <c r="Y4" s="424"/>
      <c r="Z4" s="424"/>
      <c r="AA4" s="424"/>
      <c r="AB4" s="424"/>
      <c r="AC4" s="424"/>
      <c r="AD4" s="424"/>
      <c r="AE4" s="424"/>
      <c r="AF4" s="424"/>
      <c r="AG4" s="424"/>
      <c r="AH4" s="424"/>
      <c r="AI4" s="424"/>
      <c r="AJ4" s="424"/>
      <c r="AK4" s="424"/>
      <c r="AL4" s="424"/>
      <c r="AM4" s="424"/>
      <c r="AN4" s="424"/>
      <c r="AO4" s="424"/>
      <c r="AP4" s="81"/>
      <c r="AQ4" s="80"/>
      <c r="AR4" s="80"/>
      <c r="AS4" s="80"/>
      <c r="AU4" s="80"/>
      <c r="AV4" s="80"/>
      <c r="AW4" s="80"/>
      <c r="AX4" s="80"/>
      <c r="AY4" s="80"/>
      <c r="AZ4" s="80"/>
      <c r="BA4" s="80"/>
      <c r="BB4" s="80"/>
      <c r="BC4" s="80"/>
      <c r="BD4" s="80"/>
      <c r="BE4" s="80"/>
      <c r="BF4" s="80"/>
      <c r="BG4" s="80"/>
      <c r="BH4" s="80"/>
      <c r="BI4" s="80"/>
      <c r="BJ4" s="80"/>
      <c r="BK4" s="80"/>
      <c r="BL4" s="80"/>
      <c r="BM4" s="80"/>
      <c r="BN4" s="80"/>
      <c r="BO4" s="80"/>
      <c r="BP4" s="80"/>
      <c r="BQ4" s="80"/>
      <c r="BR4" s="80"/>
      <c r="BS4" s="80"/>
      <c r="BT4" s="80"/>
      <c r="BU4" s="80"/>
      <c r="BV4" s="80"/>
      <c r="BW4" s="80"/>
      <c r="BX4" s="80"/>
      <c r="BY4" s="80"/>
      <c r="BZ4" s="80"/>
      <c r="CA4" s="80"/>
      <c r="CB4" s="80"/>
      <c r="CC4" s="80"/>
      <c r="CD4" s="80"/>
      <c r="CE4" s="80"/>
      <c r="CF4" s="80"/>
      <c r="CG4" s="80"/>
      <c r="CH4" s="80"/>
      <c r="CI4" s="80"/>
      <c r="CJ4" s="80"/>
      <c r="CK4" s="80"/>
      <c r="CL4" s="80"/>
      <c r="CM4" s="80"/>
      <c r="CN4" s="80"/>
      <c r="CO4" s="80"/>
      <c r="CP4" s="80"/>
      <c r="CQ4" s="80"/>
      <c r="CR4" s="80"/>
      <c r="CS4" s="80"/>
      <c r="CT4" s="80"/>
      <c r="CU4" s="80"/>
      <c r="CV4" s="80"/>
      <c r="CW4" s="80"/>
      <c r="CX4" s="80"/>
      <c r="CY4" s="80"/>
      <c r="CZ4" s="80"/>
      <c r="DA4" s="80"/>
      <c r="DB4" s="80"/>
      <c r="DC4" s="80"/>
      <c r="DD4" s="80"/>
      <c r="DE4" s="80"/>
      <c r="DF4" s="80"/>
      <c r="DG4" s="80"/>
      <c r="DH4" s="80"/>
      <c r="DI4" s="80"/>
      <c r="DJ4" s="80"/>
      <c r="DK4" s="80"/>
      <c r="DL4" s="80"/>
      <c r="DM4" s="80"/>
      <c r="DN4" s="80"/>
      <c r="DO4" s="80"/>
      <c r="DP4" s="80"/>
      <c r="DQ4" s="80"/>
      <c r="DR4" s="80"/>
      <c r="DS4" s="80"/>
      <c r="DT4" s="80"/>
      <c r="DU4" s="80"/>
      <c r="DV4" s="80"/>
      <c r="DW4" s="80"/>
      <c r="DX4" s="80"/>
      <c r="DY4" s="80"/>
      <c r="DZ4" s="80"/>
      <c r="EA4" s="80"/>
      <c r="EB4" s="80"/>
      <c r="EC4" s="80"/>
      <c r="ED4" s="80"/>
      <c r="EE4" s="80"/>
      <c r="EF4" s="80"/>
      <c r="EG4" s="80"/>
      <c r="EH4" s="80"/>
      <c r="EI4" s="80"/>
      <c r="EJ4" s="80"/>
      <c r="EK4" s="80"/>
      <c r="EL4" s="80"/>
      <c r="EM4" s="80"/>
      <c r="EN4" s="80"/>
      <c r="EO4" s="80"/>
      <c r="EP4" s="80"/>
      <c r="EQ4" s="80"/>
      <c r="ER4" s="80"/>
      <c r="ES4" s="80"/>
      <c r="ET4" s="80"/>
      <c r="EU4" s="80"/>
      <c r="EV4" s="80"/>
      <c r="EW4" s="80"/>
      <c r="EX4" s="80"/>
      <c r="EY4" s="80"/>
      <c r="EZ4" s="80"/>
      <c r="FA4" s="80"/>
      <c r="FB4" s="80"/>
      <c r="FC4" s="80"/>
      <c r="FD4" s="80"/>
      <c r="FE4" s="80"/>
      <c r="FF4" s="80"/>
      <c r="FG4" s="80"/>
      <c r="FH4" s="80"/>
      <c r="FI4" s="80"/>
      <c r="FJ4" s="80"/>
      <c r="FK4" s="80"/>
      <c r="FL4" s="80"/>
      <c r="FM4" s="80"/>
      <c r="FN4" s="80"/>
      <c r="FO4" s="80"/>
      <c r="FP4" s="80"/>
      <c r="FQ4" s="80"/>
      <c r="FR4" s="80"/>
      <c r="FS4" s="80"/>
      <c r="FT4" s="80"/>
      <c r="FU4" s="80"/>
      <c r="FV4" s="80"/>
      <c r="FW4" s="80"/>
      <c r="FX4" s="80"/>
      <c r="FY4" s="80"/>
      <c r="FZ4" s="80"/>
      <c r="GA4" s="80"/>
      <c r="GB4" s="80"/>
      <c r="GC4" s="80"/>
      <c r="GD4" s="80"/>
      <c r="GE4" s="80"/>
      <c r="GF4" s="80"/>
      <c r="GG4" s="80"/>
      <c r="GH4" s="80"/>
      <c r="GI4" s="80"/>
      <c r="GJ4" s="80"/>
      <c r="GK4" s="80"/>
      <c r="GL4" s="80"/>
      <c r="GM4" s="80"/>
      <c r="GN4" s="80"/>
      <c r="GO4" s="80"/>
      <c r="GP4" s="80"/>
      <c r="GQ4" s="80"/>
      <c r="GR4" s="80"/>
      <c r="GS4" s="80"/>
      <c r="GT4" s="80"/>
      <c r="GU4" s="80"/>
      <c r="GV4" s="80"/>
      <c r="GW4" s="80"/>
      <c r="GX4" s="80"/>
      <c r="GY4" s="80"/>
      <c r="GZ4" s="80"/>
      <c r="HA4" s="80"/>
      <c r="HB4" s="80"/>
      <c r="HC4" s="80"/>
      <c r="HD4" s="80"/>
      <c r="HE4" s="80"/>
      <c r="HF4" s="80"/>
      <c r="HG4" s="80"/>
      <c r="HH4" s="80"/>
      <c r="HI4" s="80"/>
      <c r="HJ4" s="80"/>
      <c r="HK4" s="80"/>
      <c r="HL4" s="80"/>
      <c r="HM4" s="80"/>
      <c r="HN4" s="80"/>
      <c r="HO4" s="80"/>
      <c r="HP4" s="80"/>
      <c r="HQ4" s="80"/>
      <c r="HR4" s="80"/>
      <c r="HS4" s="80"/>
      <c r="HT4" s="80"/>
      <c r="HU4" s="80"/>
      <c r="HV4" s="80"/>
      <c r="HW4" s="80"/>
      <c r="HX4" s="80"/>
      <c r="HY4" s="80"/>
      <c r="HZ4" s="80"/>
      <c r="IA4" s="80"/>
      <c r="IB4" s="80"/>
      <c r="IC4" s="80"/>
      <c r="ID4" s="80"/>
      <c r="IE4" s="80"/>
      <c r="IF4" s="80"/>
      <c r="IG4" s="80"/>
      <c r="IH4" s="80"/>
      <c r="II4" s="80"/>
      <c r="IJ4" s="80"/>
      <c r="IK4" s="80"/>
      <c r="IL4" s="80"/>
    </row>
    <row r="5" spans="1:246" x14ac:dyDescent="0.25">
      <c r="A5" s="80"/>
      <c r="W5" s="76" t="s">
        <v>25</v>
      </c>
      <c r="AP5" s="80"/>
      <c r="AQ5" s="80"/>
      <c r="AR5" s="80"/>
      <c r="AS5" s="80"/>
      <c r="AT5" s="80"/>
      <c r="AU5" s="80"/>
      <c r="AV5" s="80"/>
      <c r="AW5" s="80"/>
      <c r="AX5" s="80"/>
      <c r="AY5" s="80"/>
      <c r="AZ5" s="80"/>
      <c r="BA5" s="80"/>
      <c r="BB5" s="80"/>
      <c r="BC5" s="80"/>
      <c r="BD5" s="80"/>
      <c r="BE5" s="80"/>
      <c r="BF5" s="80"/>
      <c r="BG5" s="80"/>
      <c r="BH5" s="80"/>
      <c r="BI5" s="80"/>
      <c r="BJ5" s="80"/>
      <c r="BK5" s="80"/>
      <c r="BL5" s="80"/>
      <c r="BM5" s="80"/>
      <c r="BN5" s="80"/>
      <c r="BO5" s="80"/>
      <c r="BP5" s="80"/>
      <c r="BQ5" s="80"/>
      <c r="BR5" s="80"/>
      <c r="BS5" s="80"/>
      <c r="BT5" s="80"/>
      <c r="BU5" s="80"/>
      <c r="BV5" s="80"/>
      <c r="BW5" s="80"/>
      <c r="BX5" s="80"/>
      <c r="BY5" s="80"/>
      <c r="BZ5" s="80"/>
      <c r="CA5" s="80"/>
      <c r="CB5" s="80"/>
      <c r="CC5" s="80"/>
      <c r="CD5" s="80"/>
      <c r="CE5" s="80"/>
      <c r="CF5" s="80"/>
      <c r="CG5" s="80"/>
      <c r="CH5" s="80"/>
      <c r="CI5" s="80"/>
      <c r="CJ5" s="80"/>
      <c r="CK5" s="80"/>
      <c r="CL5" s="80"/>
      <c r="CM5" s="80"/>
      <c r="CN5" s="80"/>
      <c r="CO5" s="80"/>
      <c r="CP5" s="80"/>
      <c r="CQ5" s="80"/>
      <c r="CR5" s="80"/>
      <c r="CS5" s="80"/>
      <c r="CT5" s="80"/>
      <c r="CU5" s="80"/>
      <c r="CV5" s="80"/>
      <c r="CW5" s="80"/>
      <c r="CX5" s="80"/>
      <c r="CY5" s="80"/>
      <c r="CZ5" s="80"/>
      <c r="DA5" s="80"/>
      <c r="DB5" s="80"/>
      <c r="DC5" s="80"/>
      <c r="DD5" s="80"/>
      <c r="DE5" s="80"/>
      <c r="DF5" s="80"/>
      <c r="DG5" s="80"/>
      <c r="DH5" s="80"/>
      <c r="DI5" s="80"/>
      <c r="DJ5" s="80"/>
      <c r="DK5" s="80"/>
      <c r="DL5" s="80"/>
      <c r="DM5" s="80"/>
      <c r="DN5" s="80"/>
      <c r="DO5" s="80"/>
      <c r="DP5" s="80"/>
      <c r="DQ5" s="80"/>
      <c r="DR5" s="80"/>
      <c r="DS5" s="80"/>
      <c r="DT5" s="80"/>
      <c r="DU5" s="80"/>
      <c r="DV5" s="80"/>
      <c r="DW5" s="80"/>
      <c r="DX5" s="80"/>
      <c r="DY5" s="80"/>
      <c r="DZ5" s="80"/>
      <c r="EA5" s="80"/>
      <c r="EB5" s="80"/>
      <c r="EC5" s="80"/>
      <c r="ED5" s="80"/>
      <c r="EE5" s="80"/>
      <c r="EF5" s="80"/>
      <c r="EG5" s="80"/>
      <c r="EH5" s="80"/>
      <c r="EI5" s="80"/>
      <c r="EJ5" s="80"/>
      <c r="EK5" s="80"/>
      <c r="EL5" s="80"/>
      <c r="EM5" s="80"/>
      <c r="EN5" s="80"/>
      <c r="EO5" s="80"/>
      <c r="EP5" s="80"/>
      <c r="EQ5" s="80"/>
      <c r="ER5" s="80"/>
      <c r="ES5" s="80"/>
      <c r="ET5" s="80"/>
      <c r="EU5" s="80"/>
      <c r="EV5" s="80"/>
      <c r="EW5" s="80"/>
      <c r="EX5" s="80"/>
      <c r="EY5" s="80"/>
      <c r="EZ5" s="80"/>
      <c r="FA5" s="80"/>
      <c r="FB5" s="80"/>
      <c r="FC5" s="80"/>
      <c r="FD5" s="80"/>
      <c r="FE5" s="80"/>
      <c r="FF5" s="80"/>
      <c r="FG5" s="80"/>
      <c r="FH5" s="80"/>
      <c r="FI5" s="80"/>
      <c r="FJ5" s="80"/>
      <c r="FK5" s="80"/>
      <c r="FL5" s="80"/>
      <c r="FM5" s="80"/>
      <c r="FN5" s="80"/>
      <c r="FO5" s="80"/>
      <c r="FP5" s="80"/>
      <c r="FQ5" s="80"/>
      <c r="FR5" s="80"/>
      <c r="FS5" s="80"/>
      <c r="FT5" s="80"/>
      <c r="FU5" s="80"/>
      <c r="FV5" s="80"/>
      <c r="FW5" s="80"/>
      <c r="FX5" s="80"/>
      <c r="FY5" s="80"/>
      <c r="FZ5" s="80"/>
      <c r="GA5" s="80"/>
      <c r="GB5" s="80"/>
      <c r="GC5" s="80"/>
      <c r="GD5" s="80"/>
      <c r="GE5" s="80"/>
      <c r="GF5" s="80"/>
      <c r="GG5" s="80"/>
      <c r="GH5" s="80"/>
      <c r="GI5" s="80"/>
      <c r="GJ5" s="80"/>
      <c r="GK5" s="80"/>
      <c r="GL5" s="80"/>
      <c r="GM5" s="80"/>
      <c r="GN5" s="80"/>
      <c r="GO5" s="80"/>
      <c r="GP5" s="80"/>
      <c r="GQ5" s="80"/>
      <c r="GR5" s="80"/>
      <c r="GS5" s="80"/>
      <c r="GT5" s="80"/>
      <c r="GU5" s="80"/>
      <c r="GV5" s="80"/>
      <c r="GW5" s="80"/>
      <c r="GX5" s="80"/>
      <c r="GY5" s="80"/>
      <c r="GZ5" s="80"/>
      <c r="HA5" s="80"/>
      <c r="HB5" s="80"/>
      <c r="HC5" s="80"/>
      <c r="HD5" s="80"/>
      <c r="HE5" s="80"/>
      <c r="HF5" s="80"/>
      <c r="HG5" s="80"/>
      <c r="HH5" s="80"/>
      <c r="HI5" s="80"/>
      <c r="HJ5" s="80"/>
      <c r="HK5" s="80"/>
      <c r="HL5" s="80"/>
      <c r="HM5" s="80"/>
      <c r="HN5" s="80"/>
      <c r="HO5" s="80"/>
      <c r="HP5" s="80"/>
      <c r="HQ5" s="80"/>
      <c r="HR5" s="80"/>
      <c r="HS5" s="80"/>
      <c r="HT5" s="80"/>
      <c r="HU5" s="80"/>
      <c r="HV5" s="80"/>
      <c r="HW5" s="80"/>
      <c r="HX5" s="80"/>
      <c r="HY5" s="80"/>
      <c r="HZ5" s="80"/>
      <c r="IA5" s="80"/>
      <c r="IB5" s="80"/>
      <c r="IC5" s="80"/>
      <c r="ID5" s="80"/>
      <c r="IE5" s="80"/>
      <c r="IF5" s="80"/>
      <c r="IG5" s="80"/>
      <c r="IH5" s="80"/>
      <c r="II5" s="80"/>
      <c r="IJ5" s="80"/>
      <c r="IK5" s="80"/>
      <c r="IL5" s="80"/>
    </row>
    <row r="6" spans="1:246" x14ac:dyDescent="0.25">
      <c r="A6" s="80"/>
      <c r="C6" s="74"/>
      <c r="D6" s="74"/>
      <c r="E6" s="74"/>
      <c r="F6" s="74"/>
      <c r="G6" s="74"/>
      <c r="H6" s="74"/>
      <c r="I6" s="74"/>
      <c r="J6" s="74"/>
      <c r="K6" s="74"/>
      <c r="L6" s="74"/>
      <c r="M6" s="74"/>
      <c r="AP6" s="80"/>
      <c r="AQ6" s="80"/>
      <c r="AR6" s="80"/>
      <c r="AS6" s="80"/>
      <c r="AT6" s="80"/>
      <c r="AU6" s="80"/>
      <c r="AV6" s="80"/>
      <c r="AW6" s="80"/>
      <c r="AX6" s="80"/>
      <c r="AY6" s="80"/>
      <c r="AZ6" s="80"/>
      <c r="BA6" s="80"/>
      <c r="BB6" s="80"/>
      <c r="BC6" s="80"/>
      <c r="BD6" s="80"/>
      <c r="BE6" s="80"/>
      <c r="BF6" s="80"/>
      <c r="BG6" s="80"/>
      <c r="BH6" s="80"/>
      <c r="BI6" s="80"/>
      <c r="BJ6" s="80"/>
      <c r="BK6" s="80"/>
      <c r="BL6" s="80"/>
      <c r="BM6" s="80"/>
      <c r="BN6" s="80"/>
      <c r="BO6" s="80"/>
      <c r="BP6" s="80"/>
      <c r="BQ6" s="80"/>
      <c r="BR6" s="80"/>
      <c r="BS6" s="80"/>
      <c r="BT6" s="80"/>
      <c r="BU6" s="80"/>
      <c r="BV6" s="80"/>
      <c r="BW6" s="80"/>
      <c r="BX6" s="80"/>
      <c r="BY6" s="80"/>
      <c r="BZ6" s="80"/>
      <c r="CA6" s="80"/>
      <c r="CB6" s="80"/>
      <c r="CC6" s="80"/>
      <c r="CD6" s="80"/>
      <c r="CE6" s="80"/>
      <c r="CF6" s="80"/>
      <c r="CG6" s="80"/>
      <c r="CH6" s="80"/>
      <c r="CI6" s="80"/>
      <c r="CJ6" s="80"/>
      <c r="CK6" s="80"/>
      <c r="CL6" s="80"/>
      <c r="CM6" s="80"/>
      <c r="CN6" s="80"/>
      <c r="CO6" s="80"/>
      <c r="CP6" s="80"/>
      <c r="CQ6" s="80"/>
      <c r="CR6" s="80"/>
      <c r="CS6" s="80"/>
      <c r="CT6" s="80"/>
      <c r="CU6" s="80"/>
      <c r="CV6" s="80"/>
      <c r="CW6" s="80"/>
      <c r="CX6" s="80"/>
      <c r="CY6" s="80"/>
      <c r="CZ6" s="80"/>
      <c r="DA6" s="80"/>
      <c r="DB6" s="80"/>
      <c r="DC6" s="80"/>
      <c r="DD6" s="80"/>
      <c r="DE6" s="80"/>
      <c r="DF6" s="80"/>
      <c r="DG6" s="80"/>
      <c r="DH6" s="80"/>
      <c r="DI6" s="80"/>
      <c r="DJ6" s="80"/>
      <c r="DK6" s="80"/>
      <c r="DL6" s="80"/>
      <c r="DM6" s="80"/>
      <c r="DN6" s="80"/>
      <c r="DO6" s="80"/>
      <c r="DP6" s="80"/>
      <c r="DQ6" s="80"/>
      <c r="DR6" s="80"/>
      <c r="DS6" s="80"/>
      <c r="DT6" s="80"/>
      <c r="DU6" s="80"/>
      <c r="DV6" s="80"/>
      <c r="DW6" s="80"/>
      <c r="DX6" s="80"/>
      <c r="DY6" s="80"/>
      <c r="DZ6" s="80"/>
      <c r="EA6" s="80"/>
      <c r="EB6" s="80"/>
      <c r="EC6" s="80"/>
      <c r="ED6" s="80"/>
      <c r="EE6" s="80"/>
      <c r="EF6" s="80"/>
      <c r="EG6" s="80"/>
      <c r="EH6" s="80"/>
      <c r="EI6" s="80"/>
      <c r="EJ6" s="80"/>
      <c r="EK6" s="80"/>
      <c r="EL6" s="80"/>
      <c r="EM6" s="80"/>
      <c r="EN6" s="80"/>
      <c r="EO6" s="80"/>
      <c r="EP6" s="80"/>
      <c r="EQ6" s="80"/>
      <c r="ER6" s="80"/>
      <c r="ES6" s="80"/>
      <c r="ET6" s="80"/>
      <c r="EU6" s="80"/>
      <c r="EV6" s="80"/>
      <c r="EW6" s="80"/>
      <c r="EX6" s="80"/>
      <c r="EY6" s="80"/>
      <c r="EZ6" s="80"/>
      <c r="FA6" s="80"/>
      <c r="FB6" s="80"/>
      <c r="FC6" s="80"/>
      <c r="FD6" s="80"/>
      <c r="FE6" s="80"/>
      <c r="FF6" s="80"/>
      <c r="FG6" s="80"/>
      <c r="FH6" s="80"/>
      <c r="FI6" s="80"/>
      <c r="FJ6" s="80"/>
      <c r="FK6" s="80"/>
      <c r="FL6" s="80"/>
      <c r="FM6" s="80"/>
      <c r="FN6" s="80"/>
      <c r="FO6" s="80"/>
      <c r="FP6" s="80"/>
      <c r="FQ6" s="80"/>
      <c r="FR6" s="80"/>
      <c r="FS6" s="80"/>
      <c r="FT6" s="80"/>
      <c r="FU6" s="80"/>
      <c r="FV6" s="80"/>
      <c r="FW6" s="80"/>
      <c r="FX6" s="80"/>
      <c r="FY6" s="80"/>
      <c r="FZ6" s="80"/>
      <c r="GA6" s="80"/>
      <c r="GB6" s="80"/>
      <c r="GC6" s="80"/>
      <c r="GD6" s="80"/>
      <c r="GE6" s="80"/>
      <c r="GF6" s="80"/>
      <c r="GG6" s="80"/>
      <c r="GH6" s="80"/>
      <c r="GI6" s="80"/>
      <c r="GJ6" s="80"/>
      <c r="GK6" s="80"/>
      <c r="GL6" s="80"/>
      <c r="GM6" s="80"/>
      <c r="GN6" s="80"/>
      <c r="GO6" s="80"/>
      <c r="GP6" s="80"/>
      <c r="GQ6" s="80"/>
      <c r="GR6" s="80"/>
      <c r="GS6" s="80"/>
      <c r="GT6" s="80"/>
      <c r="GU6" s="80"/>
      <c r="GV6" s="80"/>
      <c r="GW6" s="80"/>
      <c r="GX6" s="80"/>
      <c r="GY6" s="80"/>
      <c r="GZ6" s="80"/>
      <c r="HA6" s="80"/>
      <c r="HB6" s="80"/>
      <c r="HC6" s="80"/>
      <c r="HD6" s="80"/>
      <c r="HE6" s="80"/>
      <c r="HF6" s="80"/>
      <c r="HG6" s="80"/>
      <c r="HH6" s="80"/>
      <c r="HI6" s="80"/>
      <c r="HJ6" s="80"/>
      <c r="HK6" s="80"/>
      <c r="HL6" s="80"/>
      <c r="HM6" s="80"/>
      <c r="HN6" s="80"/>
      <c r="HO6" s="80"/>
      <c r="HP6" s="80"/>
      <c r="HQ6" s="80"/>
      <c r="HR6" s="80"/>
      <c r="HS6" s="80"/>
      <c r="HT6" s="80"/>
      <c r="HU6" s="80"/>
      <c r="HV6" s="80"/>
      <c r="HW6" s="80"/>
      <c r="HX6" s="80"/>
      <c r="HY6" s="80"/>
      <c r="HZ6" s="80"/>
      <c r="IA6" s="80"/>
      <c r="IB6" s="80"/>
      <c r="IC6" s="80"/>
      <c r="ID6" s="80"/>
      <c r="IE6" s="80"/>
      <c r="IF6" s="80"/>
      <c r="IG6" s="80"/>
      <c r="IH6" s="80"/>
      <c r="II6" s="80"/>
      <c r="IJ6" s="80"/>
      <c r="IK6" s="80"/>
      <c r="IL6" s="80"/>
    </row>
    <row r="7" spans="1:246" ht="15.6" customHeight="1" x14ac:dyDescent="0.25">
      <c r="A7" s="80"/>
      <c r="C7" s="425" t="s">
        <v>26</v>
      </c>
      <c r="D7" s="426"/>
      <c r="E7" s="426"/>
      <c r="F7" s="426"/>
      <c r="G7" s="426"/>
      <c r="H7" s="426"/>
      <c r="I7" s="426"/>
      <c r="J7" s="426"/>
      <c r="K7" s="426"/>
      <c r="L7" s="427"/>
      <c r="N7" s="431" t="s">
        <v>3</v>
      </c>
      <c r="O7" s="432"/>
      <c r="P7" s="432"/>
      <c r="Q7" s="432"/>
      <c r="R7" s="432"/>
      <c r="S7" s="432"/>
      <c r="T7" s="432"/>
      <c r="U7" s="432"/>
      <c r="V7" s="432"/>
      <c r="W7" s="432"/>
      <c r="X7" s="432"/>
      <c r="Y7" s="432"/>
      <c r="Z7" s="432"/>
      <c r="AA7" s="432"/>
      <c r="AB7" s="432"/>
      <c r="AC7" s="432"/>
      <c r="AD7" s="432"/>
      <c r="AE7" s="432"/>
      <c r="AF7" s="432"/>
      <c r="AG7" s="432"/>
      <c r="AH7" s="432"/>
      <c r="AI7" s="432"/>
      <c r="AJ7" s="432"/>
      <c r="AK7" s="432"/>
      <c r="AL7" s="432"/>
      <c r="AM7" s="432"/>
      <c r="AN7" s="432"/>
      <c r="AO7" s="433"/>
      <c r="AP7" s="80"/>
      <c r="AQ7" s="80"/>
      <c r="AR7" s="80"/>
      <c r="AS7" s="80"/>
      <c r="AT7" s="80"/>
      <c r="AU7" s="80"/>
      <c r="AV7" s="80"/>
      <c r="AW7" s="80"/>
      <c r="AX7" s="80"/>
      <c r="AY7" s="80"/>
      <c r="AZ7" s="80"/>
      <c r="BA7" s="80"/>
      <c r="BB7" s="80"/>
      <c r="BC7" s="80"/>
      <c r="BD7" s="80"/>
      <c r="BE7" s="80"/>
      <c r="BF7" s="80"/>
      <c r="BG7" s="80"/>
      <c r="BH7" s="80"/>
      <c r="BI7" s="80"/>
      <c r="BJ7" s="80"/>
      <c r="BK7" s="80"/>
      <c r="BL7" s="80"/>
      <c r="BM7" s="80"/>
      <c r="BN7" s="80"/>
      <c r="BO7" s="80"/>
      <c r="BP7" s="80"/>
      <c r="BQ7" s="80"/>
      <c r="BR7" s="80"/>
      <c r="BS7" s="80"/>
      <c r="BT7" s="80"/>
      <c r="BU7" s="80"/>
      <c r="BV7" s="80"/>
      <c r="BW7" s="80"/>
      <c r="BX7" s="80"/>
      <c r="BY7" s="80"/>
      <c r="BZ7" s="80"/>
      <c r="CA7" s="80"/>
      <c r="CB7" s="80"/>
      <c r="CC7" s="80"/>
      <c r="CD7" s="80"/>
      <c r="CE7" s="80"/>
      <c r="CF7" s="80"/>
      <c r="CG7" s="80"/>
      <c r="CH7" s="80"/>
      <c r="CI7" s="80"/>
      <c r="CJ7" s="80"/>
      <c r="CK7" s="80"/>
      <c r="CL7" s="80"/>
      <c r="CM7" s="80"/>
      <c r="CN7" s="80"/>
      <c r="CO7" s="80"/>
      <c r="CP7" s="80"/>
      <c r="CQ7" s="80"/>
      <c r="CR7" s="80"/>
      <c r="CS7" s="80"/>
      <c r="CT7" s="80"/>
      <c r="CU7" s="80"/>
      <c r="CV7" s="80"/>
      <c r="CW7" s="80"/>
      <c r="CX7" s="80"/>
      <c r="CY7" s="80"/>
      <c r="CZ7" s="80"/>
      <c r="DA7" s="80"/>
      <c r="DB7" s="80"/>
      <c r="DC7" s="80"/>
      <c r="DD7" s="80"/>
      <c r="DE7" s="80"/>
      <c r="DF7" s="80"/>
      <c r="DG7" s="80"/>
      <c r="DH7" s="80"/>
      <c r="DI7" s="80"/>
      <c r="DJ7" s="80"/>
      <c r="DK7" s="80"/>
      <c r="DL7" s="80"/>
      <c r="DM7" s="80"/>
      <c r="DN7" s="80"/>
      <c r="DO7" s="80"/>
      <c r="DP7" s="80"/>
      <c r="DQ7" s="80"/>
      <c r="DR7" s="80"/>
      <c r="DS7" s="80"/>
      <c r="DT7" s="80"/>
      <c r="DU7" s="80"/>
      <c r="DV7" s="80"/>
      <c r="DW7" s="80"/>
      <c r="DX7" s="80"/>
      <c r="DY7" s="80"/>
      <c r="DZ7" s="80"/>
      <c r="EA7" s="80"/>
      <c r="EB7" s="80"/>
      <c r="EC7" s="80"/>
      <c r="ED7" s="80"/>
      <c r="EE7" s="80"/>
      <c r="EF7" s="80"/>
      <c r="EG7" s="80"/>
      <c r="EH7" s="80"/>
      <c r="EI7" s="80"/>
      <c r="EJ7" s="80"/>
      <c r="EK7" s="80"/>
      <c r="EL7" s="80"/>
      <c r="EM7" s="80"/>
      <c r="EN7" s="80"/>
      <c r="EO7" s="80"/>
      <c r="EP7" s="80"/>
      <c r="EQ7" s="80"/>
      <c r="ER7" s="80"/>
      <c r="ES7" s="80"/>
      <c r="ET7" s="80"/>
      <c r="EU7" s="80"/>
      <c r="EV7" s="80"/>
      <c r="EW7" s="80"/>
      <c r="EX7" s="80"/>
      <c r="EY7" s="80"/>
      <c r="EZ7" s="80"/>
      <c r="FA7" s="80"/>
      <c r="FB7" s="80"/>
      <c r="FC7" s="80"/>
      <c r="FD7" s="80"/>
      <c r="FE7" s="80"/>
      <c r="FF7" s="80"/>
      <c r="FG7" s="80"/>
      <c r="FH7" s="80"/>
      <c r="FI7" s="80"/>
      <c r="FJ7" s="80"/>
      <c r="FK7" s="80"/>
      <c r="FL7" s="80"/>
      <c r="FM7" s="80"/>
      <c r="FN7" s="80"/>
      <c r="FO7" s="80"/>
      <c r="FP7" s="80"/>
      <c r="FQ7" s="80"/>
      <c r="FR7" s="80"/>
      <c r="FS7" s="80"/>
      <c r="FT7" s="80"/>
      <c r="FU7" s="80"/>
      <c r="FV7" s="80"/>
      <c r="FW7" s="80"/>
      <c r="FX7" s="80"/>
      <c r="FY7" s="80"/>
      <c r="FZ7" s="80"/>
      <c r="GA7" s="80"/>
      <c r="GB7" s="80"/>
      <c r="GC7" s="80"/>
      <c r="GD7" s="80"/>
      <c r="GE7" s="80"/>
      <c r="GF7" s="80"/>
      <c r="GG7" s="80"/>
      <c r="GH7" s="80"/>
      <c r="GI7" s="80"/>
      <c r="GJ7" s="80"/>
      <c r="GK7" s="80"/>
      <c r="GL7" s="80"/>
      <c r="GM7" s="80"/>
      <c r="GN7" s="80"/>
      <c r="GO7" s="80"/>
      <c r="GP7" s="80"/>
      <c r="GQ7" s="80"/>
      <c r="GR7" s="80"/>
      <c r="GS7" s="80"/>
      <c r="GT7" s="80"/>
      <c r="GU7" s="80"/>
      <c r="GV7" s="80"/>
      <c r="GW7" s="80"/>
      <c r="GX7" s="80"/>
      <c r="GY7" s="80"/>
      <c r="GZ7" s="80"/>
      <c r="HA7" s="80"/>
      <c r="HB7" s="80"/>
      <c r="HC7" s="80"/>
      <c r="HD7" s="80"/>
      <c r="HE7" s="80"/>
      <c r="HF7" s="80"/>
      <c r="HG7" s="80"/>
      <c r="HH7" s="80"/>
      <c r="HI7" s="80"/>
      <c r="HJ7" s="80"/>
      <c r="HK7" s="80"/>
      <c r="HL7" s="80"/>
      <c r="HM7" s="80"/>
      <c r="HN7" s="80"/>
      <c r="HO7" s="80"/>
      <c r="HP7" s="80"/>
      <c r="HQ7" s="80"/>
      <c r="HR7" s="80"/>
      <c r="HS7" s="80"/>
      <c r="HT7" s="80"/>
      <c r="HU7" s="80"/>
      <c r="HV7" s="80"/>
      <c r="HW7" s="80"/>
      <c r="HX7" s="80"/>
      <c r="HY7" s="80"/>
      <c r="HZ7" s="80"/>
      <c r="IA7" s="80"/>
      <c r="IB7" s="80"/>
      <c r="IC7" s="80"/>
      <c r="ID7" s="80"/>
      <c r="IE7" s="80"/>
      <c r="IF7" s="80"/>
      <c r="IG7" s="80"/>
      <c r="IH7" s="80"/>
      <c r="II7" s="80"/>
      <c r="IJ7" s="80"/>
      <c r="IK7" s="80"/>
      <c r="IL7" s="80"/>
    </row>
    <row r="8" spans="1:246" ht="16.5" customHeight="1" x14ac:dyDescent="0.25">
      <c r="A8" s="80"/>
      <c r="C8" s="428"/>
      <c r="D8" s="429"/>
      <c r="E8" s="429"/>
      <c r="F8" s="429"/>
      <c r="G8" s="429"/>
      <c r="H8" s="429"/>
      <c r="I8" s="429"/>
      <c r="J8" s="429"/>
      <c r="K8" s="429"/>
      <c r="L8" s="430"/>
      <c r="N8" s="434"/>
      <c r="O8" s="435"/>
      <c r="P8" s="435"/>
      <c r="Q8" s="435"/>
      <c r="R8" s="435"/>
      <c r="S8" s="435"/>
      <c r="T8" s="435"/>
      <c r="U8" s="435"/>
      <c r="V8" s="435"/>
      <c r="W8" s="435"/>
      <c r="X8" s="435"/>
      <c r="Y8" s="435"/>
      <c r="Z8" s="435"/>
      <c r="AA8" s="435"/>
      <c r="AB8" s="435"/>
      <c r="AC8" s="435"/>
      <c r="AD8" s="435"/>
      <c r="AE8" s="435"/>
      <c r="AF8" s="435"/>
      <c r="AG8" s="435"/>
      <c r="AH8" s="435"/>
      <c r="AI8" s="435"/>
      <c r="AJ8" s="435"/>
      <c r="AK8" s="435"/>
      <c r="AL8" s="435"/>
      <c r="AM8" s="435"/>
      <c r="AN8" s="435"/>
      <c r="AO8" s="436"/>
      <c r="AP8" s="80"/>
      <c r="AQ8" s="80"/>
      <c r="AR8" s="80"/>
      <c r="AS8" s="80"/>
      <c r="AT8" s="80"/>
      <c r="AU8" s="80"/>
      <c r="AV8" s="80"/>
      <c r="AW8" s="80"/>
      <c r="AX8" s="80"/>
      <c r="AY8" s="80"/>
      <c r="AZ8" s="80"/>
      <c r="BA8" s="80"/>
      <c r="BB8" s="80"/>
      <c r="BC8" s="80"/>
      <c r="BD8" s="80"/>
      <c r="BE8" s="80"/>
      <c r="BF8" s="80"/>
      <c r="BG8" s="80"/>
      <c r="BH8" s="80"/>
      <c r="BI8" s="80"/>
      <c r="BJ8" s="80"/>
      <c r="BK8" s="80"/>
      <c r="BL8" s="80"/>
      <c r="BM8" s="80"/>
      <c r="BN8" s="80"/>
      <c r="BO8" s="80"/>
      <c r="BP8" s="80"/>
      <c r="BQ8" s="80"/>
      <c r="BR8" s="80"/>
      <c r="BS8" s="80"/>
      <c r="BT8" s="80"/>
      <c r="BU8" s="80"/>
      <c r="BV8" s="80"/>
      <c r="BW8" s="80"/>
      <c r="BX8" s="80"/>
      <c r="BY8" s="80"/>
      <c r="BZ8" s="80"/>
      <c r="CA8" s="80"/>
      <c r="CB8" s="80"/>
      <c r="CC8" s="80"/>
      <c r="CD8" s="80"/>
      <c r="CE8" s="80"/>
      <c r="CF8" s="80"/>
      <c r="CG8" s="80"/>
      <c r="CH8" s="80"/>
      <c r="CI8" s="80"/>
      <c r="CJ8" s="80"/>
      <c r="CK8" s="80"/>
      <c r="CL8" s="80"/>
      <c r="CM8" s="80"/>
      <c r="CN8" s="80"/>
      <c r="CO8" s="80"/>
      <c r="CP8" s="80"/>
      <c r="CQ8" s="80"/>
      <c r="CR8" s="80"/>
      <c r="CS8" s="80"/>
      <c r="CT8" s="80"/>
      <c r="CU8" s="80"/>
      <c r="CV8" s="80"/>
      <c r="CW8" s="80"/>
      <c r="CX8" s="80"/>
      <c r="CY8" s="80"/>
      <c r="CZ8" s="80"/>
      <c r="DA8" s="80"/>
      <c r="DB8" s="80"/>
      <c r="DC8" s="80"/>
      <c r="DD8" s="80"/>
      <c r="DE8" s="80"/>
      <c r="DF8" s="80"/>
      <c r="DG8" s="80"/>
      <c r="DH8" s="80"/>
      <c r="DI8" s="80"/>
      <c r="DJ8" s="80"/>
      <c r="DK8" s="80"/>
      <c r="DL8" s="80"/>
      <c r="DM8" s="80"/>
      <c r="DN8" s="80"/>
      <c r="DO8" s="80"/>
      <c r="DP8" s="80"/>
      <c r="DQ8" s="80"/>
      <c r="DR8" s="80"/>
      <c r="DS8" s="80"/>
      <c r="DT8" s="80"/>
      <c r="DU8" s="80"/>
      <c r="DV8" s="80"/>
      <c r="DW8" s="80"/>
      <c r="DX8" s="80"/>
      <c r="DY8" s="80"/>
      <c r="DZ8" s="80"/>
      <c r="EA8" s="80"/>
      <c r="EB8" s="80"/>
      <c r="EC8" s="80"/>
      <c r="ED8" s="80"/>
      <c r="EE8" s="80"/>
      <c r="EF8" s="80"/>
      <c r="EG8" s="80"/>
      <c r="EH8" s="80"/>
      <c r="EI8" s="80"/>
      <c r="EJ8" s="80"/>
      <c r="EK8" s="80"/>
      <c r="EL8" s="80"/>
      <c r="EM8" s="80"/>
      <c r="EN8" s="80"/>
      <c r="EO8" s="80"/>
      <c r="EP8" s="80"/>
      <c r="EQ8" s="80"/>
      <c r="ER8" s="80"/>
      <c r="ES8" s="80"/>
      <c r="ET8" s="80"/>
      <c r="EU8" s="80"/>
      <c r="EV8" s="80"/>
      <c r="EW8" s="80"/>
      <c r="EX8" s="80"/>
      <c r="EY8" s="80"/>
      <c r="EZ8" s="80"/>
      <c r="FA8" s="80"/>
      <c r="FB8" s="80"/>
      <c r="FC8" s="80"/>
      <c r="FD8" s="80"/>
      <c r="FE8" s="80"/>
      <c r="FF8" s="80"/>
      <c r="FG8" s="80"/>
      <c r="FH8" s="80"/>
      <c r="FI8" s="80"/>
      <c r="FJ8" s="80"/>
      <c r="FK8" s="80"/>
      <c r="FL8" s="80"/>
      <c r="FM8" s="80"/>
      <c r="FN8" s="80"/>
      <c r="FO8" s="80"/>
      <c r="FP8" s="80"/>
      <c r="FQ8" s="80"/>
      <c r="FR8" s="80"/>
      <c r="FS8" s="80"/>
      <c r="FT8" s="80"/>
      <c r="FU8" s="80"/>
      <c r="FV8" s="80"/>
      <c r="FW8" s="80"/>
      <c r="FX8" s="80"/>
      <c r="FY8" s="80"/>
      <c r="FZ8" s="80"/>
      <c r="GA8" s="80"/>
      <c r="GB8" s="80"/>
      <c r="GC8" s="80"/>
      <c r="GD8" s="80"/>
      <c r="GE8" s="80"/>
      <c r="GF8" s="80"/>
      <c r="GG8" s="80"/>
      <c r="GH8" s="80"/>
      <c r="GI8" s="80"/>
      <c r="GJ8" s="80"/>
      <c r="GK8" s="80"/>
      <c r="GL8" s="80"/>
      <c r="GM8" s="80"/>
      <c r="GN8" s="80"/>
      <c r="GO8" s="80"/>
      <c r="GP8" s="80"/>
      <c r="GQ8" s="80"/>
      <c r="GR8" s="80"/>
      <c r="GS8" s="80"/>
      <c r="GT8" s="80"/>
      <c r="GU8" s="80"/>
      <c r="GV8" s="80"/>
      <c r="GW8" s="80"/>
      <c r="GX8" s="80"/>
      <c r="GY8" s="80"/>
      <c r="GZ8" s="80"/>
      <c r="HA8" s="80"/>
      <c r="HB8" s="80"/>
      <c r="HC8" s="80"/>
      <c r="HD8" s="80"/>
      <c r="HE8" s="80"/>
      <c r="HF8" s="80"/>
      <c r="HG8" s="80"/>
      <c r="HH8" s="80"/>
      <c r="HI8" s="80"/>
      <c r="HJ8" s="80"/>
      <c r="HK8" s="80"/>
      <c r="HL8" s="80"/>
      <c r="HM8" s="80"/>
      <c r="HN8" s="80"/>
      <c r="HO8" s="80"/>
      <c r="HP8" s="80"/>
      <c r="HQ8" s="80"/>
      <c r="HR8" s="80"/>
      <c r="HS8" s="80"/>
      <c r="HT8" s="80"/>
      <c r="HU8" s="80"/>
      <c r="HV8" s="80"/>
      <c r="HW8" s="80"/>
      <c r="HX8" s="80"/>
      <c r="HY8" s="80"/>
      <c r="HZ8" s="80"/>
      <c r="IA8" s="80"/>
      <c r="IB8" s="80"/>
      <c r="IC8" s="80"/>
      <c r="ID8" s="80"/>
      <c r="IE8" s="80"/>
      <c r="IF8" s="80"/>
      <c r="IG8" s="80"/>
      <c r="IH8" s="80"/>
      <c r="II8" s="80"/>
      <c r="IJ8" s="80"/>
      <c r="IK8" s="80"/>
      <c r="IL8" s="80"/>
    </row>
    <row r="9" spans="1:246" ht="21" customHeight="1" x14ac:dyDescent="0.25">
      <c r="A9" s="80"/>
      <c r="C9" s="415" t="s">
        <v>27</v>
      </c>
      <c r="D9" s="416"/>
      <c r="E9" s="416"/>
      <c r="F9" s="416"/>
      <c r="G9" s="416"/>
      <c r="H9" s="416"/>
      <c r="I9" s="416"/>
      <c r="J9" s="416"/>
      <c r="K9" s="416"/>
      <c r="L9" s="417"/>
      <c r="N9" s="412" t="str">
        <f>+'[3]FE-01'!D4</f>
        <v>MUNICIPALIDAD PROVINCIAL DE CHINCHEROS</v>
      </c>
      <c r="O9" s="413"/>
      <c r="P9" s="413"/>
      <c r="Q9" s="413"/>
      <c r="R9" s="413"/>
      <c r="S9" s="413"/>
      <c r="T9" s="413"/>
      <c r="U9" s="413"/>
      <c r="V9" s="413"/>
      <c r="W9" s="413"/>
      <c r="X9" s="413"/>
      <c r="Y9" s="413"/>
      <c r="Z9" s="413"/>
      <c r="AA9" s="413"/>
      <c r="AB9" s="413"/>
      <c r="AC9" s="413"/>
      <c r="AD9" s="413"/>
      <c r="AE9" s="413"/>
      <c r="AF9" s="413"/>
      <c r="AG9" s="413"/>
      <c r="AH9" s="413"/>
      <c r="AI9" s="413"/>
      <c r="AJ9" s="413"/>
      <c r="AK9" s="413"/>
      <c r="AL9" s="413"/>
      <c r="AM9" s="413"/>
      <c r="AN9" s="413"/>
      <c r="AO9" s="414"/>
      <c r="AP9" s="80"/>
      <c r="AQ9" s="80"/>
      <c r="AR9" s="80"/>
      <c r="AS9" s="80"/>
      <c r="AT9" s="80"/>
      <c r="AU9" s="80"/>
      <c r="AV9" s="80"/>
      <c r="AW9" s="80"/>
      <c r="AX9" s="80"/>
      <c r="AY9" s="80"/>
      <c r="AZ9" s="80"/>
      <c r="BA9" s="80"/>
      <c r="BB9" s="80"/>
      <c r="BC9" s="80"/>
      <c r="BD9" s="80"/>
      <c r="BE9" s="80"/>
      <c r="BF9" s="80"/>
      <c r="BG9" s="80"/>
      <c r="BH9" s="80"/>
      <c r="BI9" s="80"/>
      <c r="BJ9" s="80"/>
      <c r="BK9" s="80"/>
      <c r="BL9" s="80"/>
      <c r="BM9" s="80"/>
      <c r="BN9" s="80"/>
      <c r="BO9" s="80"/>
      <c r="BP9" s="80"/>
      <c r="BQ9" s="80"/>
      <c r="BR9" s="80"/>
      <c r="BS9" s="80"/>
      <c r="BT9" s="80"/>
      <c r="BU9" s="80"/>
      <c r="BV9" s="80"/>
      <c r="BW9" s="80"/>
      <c r="BX9" s="80"/>
      <c r="BY9" s="80"/>
      <c r="BZ9" s="80"/>
      <c r="CA9" s="80"/>
      <c r="CB9" s="80"/>
      <c r="CC9" s="80"/>
      <c r="CD9" s="80"/>
      <c r="CE9" s="80"/>
      <c r="CF9" s="80"/>
      <c r="CG9" s="80"/>
      <c r="CH9" s="80"/>
      <c r="CI9" s="80"/>
      <c r="CJ9" s="80"/>
      <c r="CK9" s="80"/>
      <c r="CL9" s="80"/>
      <c r="CM9" s="80"/>
      <c r="CN9" s="80"/>
      <c r="CO9" s="80"/>
      <c r="CP9" s="80"/>
      <c r="CQ9" s="80"/>
      <c r="CR9" s="80"/>
      <c r="CS9" s="80"/>
      <c r="CT9" s="80"/>
      <c r="CU9" s="80"/>
      <c r="CV9" s="80"/>
      <c r="CW9" s="80"/>
      <c r="CX9" s="80"/>
      <c r="CY9" s="80"/>
      <c r="CZ9" s="80"/>
      <c r="DA9" s="80"/>
      <c r="DB9" s="80"/>
      <c r="DC9" s="80"/>
      <c r="DD9" s="80"/>
      <c r="DE9" s="80"/>
      <c r="DF9" s="80"/>
      <c r="DG9" s="80"/>
      <c r="DH9" s="80"/>
      <c r="DI9" s="80"/>
      <c r="DJ9" s="80"/>
      <c r="DK9" s="80"/>
      <c r="DL9" s="80"/>
      <c r="DM9" s="80"/>
      <c r="DN9" s="80"/>
      <c r="DO9" s="80"/>
      <c r="DP9" s="80"/>
      <c r="DQ9" s="80"/>
      <c r="DR9" s="80"/>
      <c r="DS9" s="80"/>
      <c r="DT9" s="80"/>
      <c r="DU9" s="80"/>
      <c r="DV9" s="80"/>
      <c r="DW9" s="80"/>
      <c r="DX9" s="80"/>
      <c r="DY9" s="80"/>
      <c r="DZ9" s="80"/>
      <c r="EA9" s="80"/>
      <c r="EB9" s="80"/>
      <c r="EC9" s="80"/>
      <c r="ED9" s="80"/>
      <c r="EE9" s="80"/>
      <c r="EF9" s="80"/>
      <c r="EG9" s="80"/>
      <c r="EH9" s="80"/>
      <c r="EI9" s="80"/>
      <c r="EJ9" s="80"/>
      <c r="EK9" s="80"/>
      <c r="EL9" s="80"/>
      <c r="EM9" s="80"/>
      <c r="EN9" s="80"/>
      <c r="EO9" s="80"/>
      <c r="EP9" s="80"/>
      <c r="EQ9" s="80"/>
      <c r="ER9" s="80"/>
      <c r="ES9" s="80"/>
      <c r="ET9" s="80"/>
      <c r="EU9" s="80"/>
      <c r="EV9" s="80"/>
      <c r="EW9" s="80"/>
      <c r="EX9" s="80"/>
      <c r="EY9" s="80"/>
      <c r="EZ9" s="80"/>
      <c r="FA9" s="80"/>
      <c r="FB9" s="80"/>
      <c r="FC9" s="80"/>
      <c r="FD9" s="80"/>
      <c r="FE9" s="80"/>
      <c r="FF9" s="80"/>
      <c r="FG9" s="80"/>
      <c r="FH9" s="80"/>
      <c r="FI9" s="80"/>
      <c r="FJ9" s="80"/>
      <c r="FK9" s="80"/>
      <c r="FL9" s="80"/>
      <c r="FM9" s="80"/>
      <c r="FN9" s="80"/>
      <c r="FO9" s="80"/>
      <c r="FP9" s="80"/>
      <c r="FQ9" s="80"/>
      <c r="FR9" s="80"/>
      <c r="FS9" s="80"/>
      <c r="FT9" s="80"/>
      <c r="FU9" s="80"/>
      <c r="FV9" s="80"/>
      <c r="FW9" s="80"/>
      <c r="FX9" s="80"/>
      <c r="FY9" s="80"/>
      <c r="FZ9" s="80"/>
      <c r="GA9" s="80"/>
      <c r="GB9" s="80"/>
      <c r="GC9" s="80"/>
      <c r="GD9" s="80"/>
      <c r="GE9" s="80"/>
      <c r="GF9" s="80"/>
      <c r="GG9" s="80"/>
      <c r="GH9" s="80"/>
      <c r="GI9" s="80"/>
      <c r="GJ9" s="80"/>
      <c r="GK9" s="80"/>
      <c r="GL9" s="80"/>
      <c r="GM9" s="80"/>
      <c r="GN9" s="80"/>
      <c r="GO9" s="80"/>
      <c r="GP9" s="80"/>
      <c r="GQ9" s="80"/>
      <c r="GR9" s="80"/>
      <c r="GS9" s="80"/>
      <c r="GT9" s="80"/>
      <c r="GU9" s="80"/>
      <c r="GV9" s="80"/>
      <c r="GW9" s="80"/>
      <c r="GX9" s="80"/>
      <c r="GY9" s="80"/>
      <c r="GZ9" s="80"/>
      <c r="HA9" s="80"/>
      <c r="HB9" s="80"/>
      <c r="HC9" s="80"/>
      <c r="HD9" s="80"/>
      <c r="HE9" s="80"/>
      <c r="HF9" s="80"/>
      <c r="HG9" s="80"/>
      <c r="HH9" s="80"/>
      <c r="HI9" s="80"/>
      <c r="HJ9" s="80"/>
      <c r="HK9" s="80"/>
      <c r="HL9" s="80"/>
      <c r="HM9" s="80"/>
      <c r="HN9" s="80"/>
      <c r="HO9" s="80"/>
      <c r="HP9" s="80"/>
      <c r="HQ9" s="80"/>
      <c r="HR9" s="80"/>
      <c r="HS9" s="80"/>
      <c r="HT9" s="80"/>
      <c r="HU9" s="80"/>
      <c r="HV9" s="80"/>
      <c r="HW9" s="80"/>
      <c r="HX9" s="80"/>
      <c r="HY9" s="80"/>
      <c r="HZ9" s="80"/>
      <c r="IA9" s="80"/>
      <c r="IB9" s="80"/>
      <c r="IC9" s="80"/>
      <c r="ID9" s="80"/>
      <c r="IE9" s="80"/>
      <c r="IF9" s="80"/>
      <c r="IG9" s="80"/>
      <c r="IH9" s="80"/>
      <c r="II9" s="80"/>
      <c r="IJ9" s="80"/>
      <c r="IK9" s="80"/>
      <c r="IL9" s="80"/>
    </row>
    <row r="10" spans="1:246" ht="21" customHeight="1" x14ac:dyDescent="0.25">
      <c r="A10" s="80"/>
      <c r="C10" s="415" t="s">
        <v>28</v>
      </c>
      <c r="D10" s="416"/>
      <c r="E10" s="416"/>
      <c r="F10" s="416"/>
      <c r="G10" s="416"/>
      <c r="H10" s="416"/>
      <c r="I10" s="416"/>
      <c r="J10" s="416"/>
      <c r="K10" s="416"/>
      <c r="L10" s="417"/>
      <c r="N10" s="412" t="s">
        <v>29</v>
      </c>
      <c r="O10" s="413"/>
      <c r="P10" s="413"/>
      <c r="Q10" s="413"/>
      <c r="R10" s="413"/>
      <c r="S10" s="413"/>
      <c r="T10" s="413"/>
      <c r="U10" s="413"/>
      <c r="V10" s="413"/>
      <c r="W10" s="413"/>
      <c r="X10" s="413"/>
      <c r="Y10" s="413"/>
      <c r="Z10" s="413"/>
      <c r="AA10" s="413"/>
      <c r="AB10" s="413"/>
      <c r="AC10" s="413"/>
      <c r="AD10" s="413"/>
      <c r="AE10" s="413"/>
      <c r="AF10" s="413"/>
      <c r="AG10" s="413"/>
      <c r="AH10" s="413"/>
      <c r="AI10" s="413"/>
      <c r="AJ10" s="413"/>
      <c r="AK10" s="413"/>
      <c r="AL10" s="413"/>
      <c r="AM10" s="413"/>
      <c r="AN10" s="413"/>
      <c r="AO10" s="414"/>
      <c r="AP10" s="80"/>
      <c r="AQ10" s="80"/>
      <c r="AR10" s="80"/>
      <c r="AS10" s="80"/>
      <c r="AT10" s="80"/>
      <c r="AU10" s="80"/>
      <c r="AV10" s="80"/>
      <c r="AW10" s="80"/>
      <c r="AX10" s="80"/>
      <c r="AY10" s="80"/>
      <c r="AZ10" s="80"/>
      <c r="BA10" s="80"/>
      <c r="BB10" s="80"/>
      <c r="BC10" s="80"/>
      <c r="BD10" s="80"/>
      <c r="BE10" s="80"/>
      <c r="BF10" s="80"/>
      <c r="BG10" s="80"/>
      <c r="BH10" s="80"/>
      <c r="BI10" s="80"/>
      <c r="BJ10" s="80"/>
      <c r="BK10" s="80"/>
      <c r="BL10" s="80"/>
      <c r="BM10" s="80"/>
      <c r="BN10" s="80"/>
      <c r="BO10" s="80"/>
      <c r="BP10" s="80"/>
      <c r="BQ10" s="80"/>
      <c r="BR10" s="80"/>
      <c r="BS10" s="80"/>
      <c r="BT10" s="80"/>
      <c r="BU10" s="80"/>
      <c r="BV10" s="80"/>
      <c r="BW10" s="80"/>
      <c r="BX10" s="80"/>
      <c r="BY10" s="80"/>
      <c r="BZ10" s="80"/>
      <c r="CA10" s="80"/>
      <c r="CB10" s="80"/>
      <c r="CC10" s="80"/>
      <c r="CD10" s="80"/>
      <c r="CE10" s="80"/>
      <c r="CF10" s="80"/>
      <c r="CG10" s="80"/>
      <c r="CH10" s="80"/>
      <c r="CI10" s="80"/>
      <c r="CJ10" s="80"/>
      <c r="CK10" s="80"/>
      <c r="CL10" s="80"/>
      <c r="CM10" s="80"/>
      <c r="CN10" s="80"/>
      <c r="CO10" s="80"/>
      <c r="CP10" s="80"/>
      <c r="CQ10" s="80"/>
      <c r="CR10" s="80"/>
      <c r="CS10" s="80"/>
      <c r="CT10" s="80"/>
      <c r="CU10" s="80"/>
      <c r="CV10" s="80"/>
      <c r="CW10" s="80"/>
      <c r="CX10" s="80"/>
      <c r="CY10" s="80"/>
      <c r="CZ10" s="80"/>
      <c r="DA10" s="80"/>
      <c r="DB10" s="80"/>
      <c r="DC10" s="80"/>
      <c r="DD10" s="80"/>
      <c r="DE10" s="80"/>
      <c r="DF10" s="80"/>
      <c r="DG10" s="80"/>
      <c r="DH10" s="80"/>
      <c r="DI10" s="80"/>
      <c r="DJ10" s="80"/>
      <c r="DK10" s="80"/>
      <c r="DL10" s="80"/>
      <c r="DM10" s="80"/>
      <c r="DN10" s="80"/>
      <c r="DO10" s="80"/>
      <c r="DP10" s="80"/>
      <c r="DQ10" s="80"/>
      <c r="DR10" s="80"/>
      <c r="DS10" s="80"/>
      <c r="DT10" s="80"/>
      <c r="DU10" s="80"/>
      <c r="DV10" s="80"/>
      <c r="DW10" s="80"/>
      <c r="DX10" s="80"/>
      <c r="DY10" s="80"/>
      <c r="DZ10" s="80"/>
      <c r="EA10" s="80"/>
      <c r="EB10" s="80"/>
      <c r="EC10" s="80"/>
      <c r="ED10" s="80"/>
      <c r="EE10" s="80"/>
      <c r="EF10" s="80"/>
      <c r="EG10" s="80"/>
      <c r="EH10" s="80"/>
      <c r="EI10" s="80"/>
      <c r="EJ10" s="80"/>
      <c r="EK10" s="80"/>
      <c r="EL10" s="80"/>
      <c r="EM10" s="80"/>
      <c r="EN10" s="80"/>
      <c r="EO10" s="80"/>
      <c r="EP10" s="80"/>
      <c r="EQ10" s="80"/>
      <c r="ER10" s="80"/>
      <c r="ES10" s="80"/>
      <c r="ET10" s="80"/>
      <c r="EU10" s="80"/>
      <c r="EV10" s="80"/>
      <c r="EW10" s="80"/>
      <c r="EX10" s="80"/>
      <c r="EY10" s="80"/>
      <c r="EZ10" s="80"/>
      <c r="FA10" s="80"/>
      <c r="FB10" s="80"/>
      <c r="FC10" s="80"/>
      <c r="FD10" s="80"/>
      <c r="FE10" s="80"/>
      <c r="FF10" s="80"/>
      <c r="FG10" s="80"/>
      <c r="FH10" s="80"/>
      <c r="FI10" s="80"/>
      <c r="FJ10" s="80"/>
      <c r="FK10" s="80"/>
      <c r="FL10" s="80"/>
      <c r="FM10" s="80"/>
      <c r="FN10" s="80"/>
      <c r="FO10" s="80"/>
      <c r="FP10" s="80"/>
      <c r="FQ10" s="80"/>
      <c r="FR10" s="80"/>
      <c r="FS10" s="80"/>
      <c r="FT10" s="80"/>
      <c r="FU10" s="80"/>
      <c r="FV10" s="80"/>
      <c r="FW10" s="80"/>
      <c r="FX10" s="80"/>
      <c r="FY10" s="80"/>
      <c r="FZ10" s="80"/>
      <c r="GA10" s="80"/>
      <c r="GB10" s="80"/>
      <c r="GC10" s="80"/>
      <c r="GD10" s="80"/>
      <c r="GE10" s="80"/>
      <c r="GF10" s="80"/>
      <c r="GG10" s="80"/>
      <c r="GH10" s="80"/>
      <c r="GI10" s="80"/>
      <c r="GJ10" s="80"/>
      <c r="GK10" s="80"/>
      <c r="GL10" s="80"/>
      <c r="GM10" s="80"/>
      <c r="GN10" s="80"/>
      <c r="GO10" s="80"/>
      <c r="GP10" s="80"/>
      <c r="GQ10" s="80"/>
      <c r="GR10" s="80"/>
      <c r="GS10" s="80"/>
      <c r="GT10" s="80"/>
      <c r="GU10" s="80"/>
      <c r="GV10" s="80"/>
      <c r="GW10" s="80"/>
      <c r="GX10" s="80"/>
      <c r="GY10" s="80"/>
      <c r="GZ10" s="80"/>
      <c r="HA10" s="80"/>
      <c r="HB10" s="80"/>
      <c r="HC10" s="80"/>
      <c r="HD10" s="80"/>
      <c r="HE10" s="80"/>
      <c r="HF10" s="80"/>
      <c r="HG10" s="80"/>
      <c r="HH10" s="80"/>
      <c r="HI10" s="80"/>
      <c r="HJ10" s="80"/>
      <c r="HK10" s="80"/>
      <c r="HL10" s="80"/>
      <c r="HM10" s="80"/>
      <c r="HN10" s="80"/>
      <c r="HO10" s="80"/>
      <c r="HP10" s="80"/>
      <c r="HQ10" s="80"/>
      <c r="HR10" s="80"/>
      <c r="HS10" s="80"/>
      <c r="HT10" s="80"/>
      <c r="HU10" s="80"/>
      <c r="HV10" s="80"/>
      <c r="HW10" s="80"/>
      <c r="HX10" s="80"/>
      <c r="HY10" s="80"/>
      <c r="HZ10" s="80"/>
      <c r="IA10" s="80"/>
      <c r="IB10" s="80"/>
      <c r="IC10" s="80"/>
      <c r="ID10" s="80"/>
      <c r="IE10" s="80"/>
      <c r="IF10" s="80"/>
      <c r="IG10" s="80"/>
      <c r="IH10" s="80"/>
      <c r="II10" s="80"/>
      <c r="IJ10" s="80"/>
      <c r="IK10" s="80"/>
      <c r="IL10" s="80"/>
    </row>
    <row r="11" spans="1:246" ht="21" customHeight="1" x14ac:dyDescent="0.25">
      <c r="A11" s="80"/>
      <c r="C11" s="415" t="s">
        <v>30</v>
      </c>
      <c r="D11" s="416"/>
      <c r="E11" s="416"/>
      <c r="F11" s="416"/>
      <c r="G11" s="416"/>
      <c r="H11" s="416"/>
      <c r="I11" s="416"/>
      <c r="J11" s="416"/>
      <c r="K11" s="416"/>
      <c r="L11" s="417"/>
      <c r="N11" s="412" t="s">
        <v>31</v>
      </c>
      <c r="O11" s="413"/>
      <c r="P11" s="413"/>
      <c r="Q11" s="413"/>
      <c r="R11" s="413"/>
      <c r="S11" s="413"/>
      <c r="T11" s="413"/>
      <c r="U11" s="413"/>
      <c r="V11" s="413"/>
      <c r="W11" s="413"/>
      <c r="X11" s="413"/>
      <c r="Y11" s="413"/>
      <c r="Z11" s="413"/>
      <c r="AA11" s="413"/>
      <c r="AB11" s="413"/>
      <c r="AC11" s="413"/>
      <c r="AD11" s="413"/>
      <c r="AE11" s="413"/>
      <c r="AF11" s="413"/>
      <c r="AG11" s="413"/>
      <c r="AH11" s="413"/>
      <c r="AI11" s="413"/>
      <c r="AJ11" s="413"/>
      <c r="AK11" s="413"/>
      <c r="AL11" s="413"/>
      <c r="AM11" s="413"/>
      <c r="AN11" s="413"/>
      <c r="AO11" s="414"/>
      <c r="AP11" s="80"/>
      <c r="AQ11" s="80"/>
      <c r="AR11" s="80"/>
      <c r="AS11" s="80"/>
      <c r="AT11" s="80"/>
      <c r="AU11" s="80"/>
      <c r="AV11" s="80"/>
      <c r="AW11" s="80"/>
      <c r="AX11" s="80"/>
      <c r="AY11" s="80"/>
      <c r="AZ11" s="80"/>
      <c r="BA11" s="80"/>
      <c r="BB11" s="80"/>
      <c r="BC11" s="80"/>
      <c r="BD11" s="80"/>
      <c r="BE11" s="80"/>
      <c r="BF11" s="80"/>
      <c r="BG11" s="80"/>
      <c r="BH11" s="80"/>
      <c r="BI11" s="80"/>
      <c r="BJ11" s="80"/>
      <c r="BK11" s="80"/>
      <c r="BL11" s="80"/>
      <c r="BM11" s="80"/>
      <c r="BN11" s="80"/>
      <c r="BO11" s="80"/>
      <c r="BP11" s="80"/>
      <c r="BQ11" s="80"/>
      <c r="BR11" s="80"/>
      <c r="BS11" s="80"/>
      <c r="BT11" s="80"/>
      <c r="BU11" s="80"/>
      <c r="BV11" s="80"/>
      <c r="BW11" s="80"/>
      <c r="BX11" s="80"/>
      <c r="BY11" s="80"/>
      <c r="BZ11" s="80"/>
      <c r="CA11" s="80"/>
      <c r="CB11" s="80"/>
      <c r="CC11" s="80"/>
      <c r="CD11" s="80"/>
      <c r="CE11" s="80"/>
      <c r="CF11" s="80"/>
      <c r="CG11" s="80"/>
      <c r="CH11" s="80"/>
      <c r="CI11" s="80"/>
      <c r="CJ11" s="80"/>
      <c r="CK11" s="80"/>
      <c r="CL11" s="80"/>
      <c r="CM11" s="80"/>
      <c r="CN11" s="80"/>
      <c r="CO11" s="80"/>
      <c r="CP11" s="80"/>
      <c r="CQ11" s="80"/>
      <c r="CR11" s="80"/>
      <c r="CS11" s="80"/>
      <c r="CT11" s="80"/>
      <c r="CU11" s="80"/>
      <c r="CV11" s="80"/>
      <c r="CW11" s="80"/>
      <c r="CX11" s="80"/>
      <c r="CY11" s="80"/>
      <c r="CZ11" s="80"/>
      <c r="DA11" s="80"/>
      <c r="DB11" s="80"/>
      <c r="DC11" s="80"/>
      <c r="DD11" s="80"/>
      <c r="DE11" s="80"/>
      <c r="DF11" s="80"/>
      <c r="DG11" s="80"/>
      <c r="DH11" s="80"/>
      <c r="DI11" s="80"/>
      <c r="DJ11" s="80"/>
      <c r="DK11" s="80"/>
      <c r="DL11" s="80"/>
      <c r="DM11" s="80"/>
      <c r="DN11" s="80"/>
      <c r="DO11" s="80"/>
      <c r="DP11" s="80"/>
      <c r="DQ11" s="80"/>
      <c r="DR11" s="80"/>
      <c r="DS11" s="80"/>
      <c r="DT11" s="80"/>
      <c r="DU11" s="80"/>
      <c r="DV11" s="80"/>
      <c r="DW11" s="80"/>
      <c r="DX11" s="80"/>
      <c r="DY11" s="80"/>
      <c r="DZ11" s="80"/>
      <c r="EA11" s="80"/>
      <c r="EB11" s="80"/>
      <c r="EC11" s="80"/>
      <c r="ED11" s="80"/>
      <c r="EE11" s="80"/>
      <c r="EF11" s="80"/>
      <c r="EG11" s="80"/>
      <c r="EH11" s="80"/>
      <c r="EI11" s="80"/>
      <c r="EJ11" s="80"/>
      <c r="EK11" s="80"/>
      <c r="EL11" s="80"/>
      <c r="EM11" s="80"/>
      <c r="EN11" s="80"/>
      <c r="EO11" s="80"/>
      <c r="EP11" s="80"/>
      <c r="EQ11" s="80"/>
      <c r="ER11" s="80"/>
      <c r="ES11" s="80"/>
      <c r="ET11" s="80"/>
      <c r="EU11" s="80"/>
      <c r="EV11" s="80"/>
      <c r="EW11" s="80"/>
      <c r="EX11" s="80"/>
      <c r="EY11" s="80"/>
      <c r="EZ11" s="80"/>
      <c r="FA11" s="80"/>
      <c r="FB11" s="80"/>
      <c r="FC11" s="80"/>
      <c r="FD11" s="80"/>
      <c r="FE11" s="80"/>
      <c r="FF11" s="80"/>
      <c r="FG11" s="80"/>
      <c r="FH11" s="80"/>
      <c r="FI11" s="80"/>
      <c r="FJ11" s="80"/>
      <c r="FK11" s="80"/>
      <c r="FL11" s="80"/>
      <c r="FM11" s="80"/>
      <c r="FN11" s="80"/>
      <c r="FO11" s="80"/>
      <c r="FP11" s="80"/>
      <c r="FQ11" s="80"/>
      <c r="FR11" s="80"/>
      <c r="FS11" s="80"/>
      <c r="FT11" s="80"/>
      <c r="FU11" s="80"/>
      <c r="FV11" s="80"/>
      <c r="FW11" s="80"/>
      <c r="FX11" s="80"/>
      <c r="FY11" s="80"/>
      <c r="FZ11" s="80"/>
      <c r="GA11" s="80"/>
      <c r="GB11" s="80"/>
      <c r="GC11" s="80"/>
      <c r="GD11" s="80"/>
      <c r="GE11" s="80"/>
      <c r="GF11" s="80"/>
      <c r="GG11" s="80"/>
      <c r="GH11" s="80"/>
      <c r="GI11" s="80"/>
      <c r="GJ11" s="80"/>
      <c r="GK11" s="80"/>
      <c r="GL11" s="80"/>
      <c r="GM11" s="80"/>
      <c r="GN11" s="80"/>
      <c r="GO11" s="80"/>
      <c r="GP11" s="80"/>
      <c r="GQ11" s="80"/>
      <c r="GR11" s="80"/>
      <c r="GS11" s="80"/>
      <c r="GT11" s="80"/>
      <c r="GU11" s="80"/>
      <c r="GV11" s="80"/>
      <c r="GW11" s="80"/>
      <c r="GX11" s="80"/>
      <c r="GY11" s="80"/>
      <c r="GZ11" s="80"/>
      <c r="HA11" s="80"/>
      <c r="HB11" s="80"/>
      <c r="HC11" s="80"/>
      <c r="HD11" s="80"/>
      <c r="HE11" s="80"/>
      <c r="HF11" s="80"/>
      <c r="HG11" s="80"/>
      <c r="HH11" s="80"/>
      <c r="HI11" s="80"/>
      <c r="HJ11" s="80"/>
      <c r="HK11" s="80"/>
      <c r="HL11" s="80"/>
      <c r="HM11" s="80"/>
      <c r="HN11" s="80"/>
      <c r="HO11" s="80"/>
      <c r="HP11" s="80"/>
      <c r="HQ11" s="80"/>
      <c r="HR11" s="80"/>
      <c r="HS11" s="80"/>
      <c r="HT11" s="80"/>
      <c r="HU11" s="80"/>
      <c r="HV11" s="80"/>
      <c r="HW11" s="80"/>
      <c r="HX11" s="80"/>
      <c r="HY11" s="80"/>
      <c r="HZ11" s="80"/>
      <c r="IA11" s="80"/>
      <c r="IB11" s="80"/>
      <c r="IC11" s="80"/>
      <c r="ID11" s="80"/>
      <c r="IE11" s="80"/>
      <c r="IF11" s="80"/>
      <c r="IG11" s="80"/>
      <c r="IH11" s="80"/>
      <c r="II11" s="80"/>
      <c r="IJ11" s="80"/>
      <c r="IK11" s="80"/>
      <c r="IL11" s="80"/>
    </row>
    <row r="12" spans="1:246" x14ac:dyDescent="0.25">
      <c r="A12" s="80"/>
      <c r="AB12" s="74"/>
      <c r="AC12" s="74"/>
      <c r="AD12" s="74"/>
      <c r="AE12" s="74"/>
      <c r="AF12" s="74"/>
      <c r="AH12" s="82"/>
      <c r="AP12" s="80"/>
      <c r="AQ12" s="80"/>
      <c r="AR12" s="80"/>
      <c r="AS12" s="80"/>
      <c r="AT12" s="80"/>
      <c r="AU12" s="80"/>
      <c r="AV12" s="80"/>
      <c r="AW12" s="80"/>
      <c r="AX12" s="80"/>
      <c r="AY12" s="80"/>
      <c r="AZ12" s="80"/>
      <c r="BA12" s="80"/>
      <c r="BB12" s="80"/>
      <c r="BC12" s="80"/>
      <c r="BD12" s="80"/>
      <c r="BE12" s="80"/>
      <c r="BF12" s="80"/>
      <c r="BG12" s="80"/>
      <c r="BH12" s="80"/>
      <c r="BI12" s="80"/>
      <c r="BJ12" s="80"/>
      <c r="BK12" s="80"/>
      <c r="BL12" s="80"/>
      <c r="BM12" s="80"/>
      <c r="BN12" s="80"/>
      <c r="BO12" s="80"/>
      <c r="BP12" s="80"/>
      <c r="BQ12" s="80"/>
      <c r="BR12" s="80"/>
      <c r="BS12" s="80"/>
      <c r="BT12" s="80"/>
      <c r="BU12" s="80"/>
      <c r="BV12" s="80"/>
      <c r="BW12" s="80"/>
      <c r="BX12" s="80"/>
      <c r="BY12" s="80"/>
      <c r="BZ12" s="80"/>
      <c r="CA12" s="80"/>
      <c r="CB12" s="80"/>
      <c r="CC12" s="80"/>
      <c r="CD12" s="80"/>
      <c r="CE12" s="80"/>
      <c r="CF12" s="80"/>
      <c r="CG12" s="80"/>
      <c r="CH12" s="80"/>
      <c r="CI12" s="80"/>
      <c r="CJ12" s="80"/>
      <c r="CK12" s="80"/>
      <c r="CL12" s="80"/>
      <c r="CM12" s="80"/>
      <c r="CN12" s="80"/>
      <c r="CO12" s="80"/>
      <c r="CP12" s="80"/>
      <c r="CQ12" s="80"/>
      <c r="CR12" s="80"/>
      <c r="CS12" s="80"/>
      <c r="CT12" s="80"/>
      <c r="CU12" s="80"/>
      <c r="CV12" s="80"/>
      <c r="CW12" s="80"/>
      <c r="CX12" s="80"/>
      <c r="CY12" s="80"/>
      <c r="CZ12" s="80"/>
      <c r="DA12" s="80"/>
      <c r="DB12" s="80"/>
      <c r="DC12" s="80"/>
      <c r="DD12" s="80"/>
      <c r="DE12" s="80"/>
      <c r="DF12" s="80"/>
      <c r="DG12" s="80"/>
      <c r="DH12" s="80"/>
      <c r="DI12" s="80"/>
      <c r="DJ12" s="80"/>
      <c r="DK12" s="80"/>
      <c r="DL12" s="80"/>
      <c r="DM12" s="80"/>
      <c r="DN12" s="80"/>
      <c r="DO12" s="80"/>
      <c r="DP12" s="80"/>
      <c r="DQ12" s="80"/>
      <c r="DR12" s="80"/>
      <c r="DS12" s="80"/>
      <c r="DT12" s="80"/>
      <c r="DU12" s="80"/>
      <c r="DV12" s="80"/>
      <c r="DW12" s="80"/>
      <c r="DX12" s="80"/>
      <c r="DY12" s="80"/>
      <c r="DZ12" s="80"/>
      <c r="EA12" s="80"/>
      <c r="EB12" s="80"/>
      <c r="EC12" s="80"/>
      <c r="ED12" s="80"/>
      <c r="EE12" s="80"/>
      <c r="EF12" s="80"/>
      <c r="EG12" s="80"/>
      <c r="EH12" s="80"/>
      <c r="EI12" s="80"/>
      <c r="EJ12" s="80"/>
      <c r="EK12" s="80"/>
      <c r="EL12" s="80"/>
      <c r="EM12" s="80"/>
      <c r="EN12" s="80"/>
      <c r="EO12" s="80"/>
      <c r="EP12" s="80"/>
      <c r="EQ12" s="80"/>
      <c r="ER12" s="80"/>
      <c r="ES12" s="80"/>
      <c r="ET12" s="80"/>
      <c r="EU12" s="80"/>
      <c r="EV12" s="80"/>
      <c r="EW12" s="80"/>
      <c r="EX12" s="80"/>
      <c r="EY12" s="80"/>
      <c r="EZ12" s="80"/>
      <c r="FA12" s="80"/>
      <c r="FB12" s="80"/>
      <c r="FC12" s="80"/>
      <c r="FD12" s="80"/>
      <c r="FE12" s="80"/>
      <c r="FF12" s="80"/>
      <c r="FG12" s="80"/>
      <c r="FH12" s="80"/>
      <c r="FI12" s="80"/>
      <c r="FJ12" s="80"/>
      <c r="FK12" s="80"/>
      <c r="FL12" s="80"/>
      <c r="FM12" s="80"/>
      <c r="FN12" s="80"/>
      <c r="FO12" s="80"/>
      <c r="FP12" s="80"/>
      <c r="FQ12" s="80"/>
      <c r="FR12" s="80"/>
      <c r="FS12" s="80"/>
      <c r="FT12" s="80"/>
      <c r="FU12" s="80"/>
      <c r="FV12" s="80"/>
      <c r="FW12" s="80"/>
      <c r="FX12" s="80"/>
      <c r="FY12" s="80"/>
      <c r="FZ12" s="80"/>
      <c r="GA12" s="80"/>
      <c r="GB12" s="80"/>
      <c r="GC12" s="80"/>
      <c r="GD12" s="80"/>
      <c r="GE12" s="80"/>
      <c r="GF12" s="80"/>
      <c r="GG12" s="80"/>
      <c r="GH12" s="80"/>
      <c r="GI12" s="80"/>
      <c r="GJ12" s="80"/>
      <c r="GK12" s="80"/>
      <c r="GL12" s="80"/>
      <c r="GM12" s="80"/>
      <c r="GN12" s="80"/>
      <c r="GO12" s="80"/>
      <c r="GP12" s="80"/>
      <c r="GQ12" s="80"/>
      <c r="GR12" s="80"/>
      <c r="GS12" s="80"/>
      <c r="GT12" s="80"/>
      <c r="GU12" s="80"/>
      <c r="GV12" s="80"/>
      <c r="GW12" s="80"/>
      <c r="GX12" s="80"/>
      <c r="GY12" s="80"/>
      <c r="GZ12" s="80"/>
      <c r="HA12" s="80"/>
      <c r="HB12" s="80"/>
      <c r="HC12" s="80"/>
      <c r="HD12" s="80"/>
      <c r="HE12" s="80"/>
      <c r="HF12" s="80"/>
      <c r="HG12" s="80"/>
      <c r="HH12" s="80"/>
      <c r="HI12" s="80"/>
      <c r="HJ12" s="80"/>
      <c r="HK12" s="80"/>
      <c r="HL12" s="80"/>
      <c r="HM12" s="80"/>
      <c r="HN12" s="80"/>
      <c r="HO12" s="80"/>
      <c r="HP12" s="80"/>
      <c r="HQ12" s="80"/>
      <c r="HR12" s="80"/>
      <c r="HS12" s="80"/>
      <c r="HT12" s="80"/>
      <c r="HU12" s="80"/>
      <c r="HV12" s="80"/>
      <c r="HW12" s="80"/>
      <c r="HX12" s="80"/>
      <c r="HY12" s="80"/>
      <c r="HZ12" s="80"/>
      <c r="IA12" s="80"/>
      <c r="IB12" s="80"/>
      <c r="IC12" s="80"/>
      <c r="ID12" s="80"/>
      <c r="IE12" s="80"/>
      <c r="IF12" s="80"/>
      <c r="IG12" s="80"/>
      <c r="IH12" s="80"/>
      <c r="II12" s="80"/>
      <c r="IJ12" s="80"/>
      <c r="IK12" s="80"/>
      <c r="IL12" s="80"/>
    </row>
    <row r="13" spans="1:246" x14ac:dyDescent="0.25">
      <c r="A13" s="80"/>
      <c r="C13" s="412" t="s">
        <v>32</v>
      </c>
      <c r="D13" s="413"/>
      <c r="E13" s="413"/>
      <c r="F13" s="413"/>
      <c r="G13" s="413"/>
      <c r="H13" s="413"/>
      <c r="I13" s="413"/>
      <c r="J13" s="413"/>
      <c r="K13" s="413"/>
      <c r="L13" s="414"/>
      <c r="N13" s="418" t="s">
        <v>33</v>
      </c>
      <c r="O13" s="419"/>
      <c r="P13" s="419"/>
      <c r="Q13" s="419"/>
      <c r="R13" s="419"/>
      <c r="S13" s="419"/>
      <c r="T13" s="419"/>
      <c r="U13" s="419"/>
      <c r="V13" s="419"/>
      <c r="W13" s="419"/>
      <c r="X13" s="419"/>
      <c r="Y13" s="419"/>
      <c r="Z13" s="419"/>
      <c r="AA13" s="419"/>
      <c r="AB13" s="419"/>
      <c r="AC13" s="419"/>
      <c r="AD13" s="419"/>
      <c r="AE13" s="419"/>
      <c r="AF13" s="419"/>
      <c r="AG13" s="419"/>
      <c r="AH13" s="419"/>
      <c r="AI13" s="419"/>
      <c r="AJ13" s="419"/>
      <c r="AK13" s="419"/>
      <c r="AL13" s="419"/>
      <c r="AM13" s="419"/>
      <c r="AN13" s="419"/>
      <c r="AO13" s="420"/>
      <c r="AP13" s="80"/>
      <c r="AQ13" s="80"/>
      <c r="AR13" s="80"/>
      <c r="AS13" s="80"/>
      <c r="AT13" s="80"/>
      <c r="AU13" s="80"/>
      <c r="AV13" s="80"/>
      <c r="AW13" s="80"/>
      <c r="AX13" s="80"/>
      <c r="AY13" s="80"/>
      <c r="AZ13" s="80"/>
      <c r="BA13" s="80"/>
      <c r="BB13" s="80"/>
      <c r="BC13" s="80"/>
      <c r="BD13" s="80"/>
      <c r="BE13" s="80"/>
      <c r="BF13" s="80"/>
      <c r="BG13" s="80"/>
      <c r="BH13" s="80"/>
      <c r="BI13" s="80"/>
      <c r="BJ13" s="80"/>
      <c r="BK13" s="80"/>
      <c r="BL13" s="80"/>
      <c r="BM13" s="80"/>
      <c r="BN13" s="80"/>
      <c r="BO13" s="80"/>
      <c r="BP13" s="80"/>
      <c r="BQ13" s="80"/>
      <c r="BR13" s="80"/>
      <c r="BS13" s="80"/>
      <c r="BT13" s="80"/>
      <c r="BU13" s="80"/>
      <c r="BV13" s="80"/>
      <c r="BW13" s="80"/>
      <c r="BX13" s="80"/>
      <c r="BY13" s="80"/>
      <c r="BZ13" s="80"/>
      <c r="CA13" s="80"/>
      <c r="CB13" s="80"/>
      <c r="CC13" s="80"/>
      <c r="CD13" s="80"/>
      <c r="CE13" s="80"/>
      <c r="CF13" s="80"/>
      <c r="CG13" s="80"/>
      <c r="CH13" s="80"/>
      <c r="CI13" s="80"/>
      <c r="CJ13" s="80"/>
      <c r="CK13" s="80"/>
      <c r="CL13" s="80"/>
      <c r="CM13" s="80"/>
      <c r="CN13" s="80"/>
      <c r="CO13" s="80"/>
      <c r="CP13" s="80"/>
      <c r="CQ13" s="80"/>
      <c r="CR13" s="80"/>
      <c r="CS13" s="80"/>
      <c r="CT13" s="80"/>
      <c r="CU13" s="80"/>
      <c r="CV13" s="80"/>
      <c r="CW13" s="80"/>
      <c r="CX13" s="80"/>
      <c r="CY13" s="80"/>
      <c r="CZ13" s="80"/>
      <c r="DA13" s="80"/>
      <c r="DB13" s="80"/>
      <c r="DC13" s="80"/>
      <c r="DD13" s="80"/>
      <c r="DE13" s="80"/>
      <c r="DF13" s="80"/>
      <c r="DG13" s="80"/>
      <c r="DH13" s="80"/>
      <c r="DI13" s="80"/>
      <c r="DJ13" s="80"/>
      <c r="DK13" s="80"/>
      <c r="DL13" s="80"/>
      <c r="DM13" s="80"/>
      <c r="DN13" s="80"/>
      <c r="DO13" s="80"/>
      <c r="DP13" s="80"/>
      <c r="DQ13" s="80"/>
      <c r="DR13" s="80"/>
      <c r="DS13" s="80"/>
      <c r="DT13" s="80"/>
      <c r="DU13" s="80"/>
      <c r="DV13" s="80"/>
      <c r="DW13" s="80"/>
      <c r="DX13" s="80"/>
      <c r="DY13" s="80"/>
      <c r="DZ13" s="80"/>
      <c r="EA13" s="80"/>
      <c r="EB13" s="80"/>
      <c r="EC13" s="80"/>
      <c r="ED13" s="80"/>
      <c r="EE13" s="80"/>
      <c r="EF13" s="80"/>
      <c r="EG13" s="80"/>
      <c r="EH13" s="80"/>
      <c r="EI13" s="80"/>
      <c r="EJ13" s="80"/>
      <c r="EK13" s="80"/>
      <c r="EL13" s="80"/>
      <c r="EM13" s="80"/>
      <c r="EN13" s="80"/>
      <c r="EO13" s="80"/>
      <c r="EP13" s="80"/>
      <c r="EQ13" s="80"/>
      <c r="ER13" s="80"/>
      <c r="ES13" s="80"/>
      <c r="ET13" s="80"/>
      <c r="EU13" s="80"/>
      <c r="EV13" s="80"/>
      <c r="EW13" s="80"/>
      <c r="EX13" s="80"/>
      <c r="EY13" s="80"/>
      <c r="EZ13" s="80"/>
      <c r="FA13" s="80"/>
      <c r="FB13" s="80"/>
      <c r="FC13" s="80"/>
      <c r="FD13" s="80"/>
      <c r="FE13" s="80"/>
      <c r="FF13" s="80"/>
      <c r="FG13" s="80"/>
      <c r="FH13" s="80"/>
      <c r="FI13" s="80"/>
      <c r="FJ13" s="80"/>
      <c r="FK13" s="80"/>
      <c r="FL13" s="80"/>
      <c r="FM13" s="80"/>
      <c r="FN13" s="80"/>
      <c r="FO13" s="80"/>
      <c r="FP13" s="80"/>
      <c r="FQ13" s="80"/>
      <c r="FR13" s="80"/>
      <c r="FS13" s="80"/>
      <c r="FT13" s="80"/>
      <c r="FU13" s="80"/>
      <c r="FV13" s="80"/>
      <c r="FW13" s="80"/>
      <c r="FX13" s="80"/>
      <c r="FY13" s="80"/>
      <c r="FZ13" s="80"/>
      <c r="GA13" s="80"/>
      <c r="GB13" s="80"/>
      <c r="GC13" s="80"/>
      <c r="GD13" s="80"/>
      <c r="GE13" s="80"/>
      <c r="GF13" s="80"/>
      <c r="GG13" s="80"/>
      <c r="GH13" s="80"/>
      <c r="GI13" s="80"/>
      <c r="GJ13" s="80"/>
      <c r="GK13" s="80"/>
      <c r="GL13" s="80"/>
      <c r="GM13" s="80"/>
      <c r="GN13" s="80"/>
      <c r="GO13" s="80"/>
      <c r="GP13" s="80"/>
      <c r="GQ13" s="80"/>
      <c r="GR13" s="80"/>
      <c r="GS13" s="80"/>
      <c r="GT13" s="80"/>
      <c r="GU13" s="80"/>
      <c r="GV13" s="80"/>
      <c r="GW13" s="80"/>
      <c r="GX13" s="80"/>
      <c r="GY13" s="80"/>
      <c r="GZ13" s="80"/>
      <c r="HA13" s="80"/>
      <c r="HB13" s="80"/>
      <c r="HC13" s="80"/>
      <c r="HD13" s="80"/>
      <c r="HE13" s="80"/>
      <c r="HF13" s="80"/>
      <c r="HG13" s="80"/>
      <c r="HH13" s="80"/>
      <c r="HI13" s="80"/>
      <c r="HJ13" s="80"/>
      <c r="HK13" s="80"/>
      <c r="HL13" s="80"/>
      <c r="HM13" s="80"/>
      <c r="HN13" s="80"/>
      <c r="HO13" s="80"/>
      <c r="HP13" s="80"/>
      <c r="HQ13" s="80"/>
      <c r="HR13" s="80"/>
      <c r="HS13" s="80"/>
      <c r="HT13" s="80"/>
      <c r="HU13" s="80"/>
      <c r="HV13" s="80"/>
      <c r="HW13" s="80"/>
      <c r="HX13" s="80"/>
      <c r="HY13" s="80"/>
      <c r="HZ13" s="80"/>
      <c r="IA13" s="80"/>
      <c r="IB13" s="80"/>
      <c r="IC13" s="80"/>
      <c r="ID13" s="80"/>
      <c r="IE13" s="80"/>
      <c r="IF13" s="80"/>
      <c r="IG13" s="80"/>
      <c r="IH13" s="80"/>
      <c r="II13" s="80"/>
      <c r="IJ13" s="80"/>
      <c r="IK13" s="80"/>
      <c r="IL13" s="80"/>
    </row>
    <row r="14" spans="1:246" x14ac:dyDescent="0.25">
      <c r="A14" s="80"/>
      <c r="C14" s="74"/>
      <c r="D14" s="74"/>
      <c r="E14" s="74"/>
      <c r="F14" s="74"/>
      <c r="G14" s="74"/>
      <c r="H14" s="74"/>
      <c r="I14" s="74"/>
      <c r="J14" s="74"/>
      <c r="K14" s="74"/>
      <c r="L14" s="74"/>
      <c r="M14" s="74"/>
      <c r="AP14" s="80"/>
      <c r="AQ14" s="80"/>
      <c r="AR14" s="80"/>
      <c r="AS14" s="80"/>
      <c r="AT14" s="80"/>
      <c r="AU14" s="80"/>
      <c r="AV14" s="80"/>
      <c r="AW14" s="80"/>
      <c r="AX14" s="80"/>
      <c r="AY14" s="80"/>
      <c r="AZ14" s="80"/>
      <c r="BA14" s="80"/>
      <c r="BB14" s="80"/>
      <c r="BC14" s="80"/>
      <c r="BD14" s="80"/>
      <c r="BE14" s="80"/>
      <c r="BF14" s="80"/>
      <c r="BG14" s="80"/>
      <c r="BH14" s="80"/>
      <c r="BI14" s="80"/>
      <c r="BJ14" s="80"/>
      <c r="BK14" s="80"/>
      <c r="BL14" s="80"/>
      <c r="BM14" s="80"/>
      <c r="BN14" s="80"/>
      <c r="BO14" s="80"/>
      <c r="BP14" s="80"/>
      <c r="BQ14" s="80"/>
      <c r="BR14" s="80"/>
      <c r="BS14" s="80"/>
      <c r="BT14" s="80"/>
      <c r="BU14" s="80"/>
      <c r="BV14" s="80"/>
      <c r="BW14" s="80"/>
      <c r="BX14" s="80"/>
      <c r="BY14" s="80"/>
      <c r="BZ14" s="80"/>
      <c r="CA14" s="80"/>
      <c r="CB14" s="80"/>
      <c r="CC14" s="80"/>
      <c r="CD14" s="80"/>
      <c r="CE14" s="80"/>
      <c r="CF14" s="80"/>
      <c r="CG14" s="80"/>
      <c r="CH14" s="80"/>
      <c r="CI14" s="80"/>
      <c r="CJ14" s="80"/>
      <c r="CK14" s="80"/>
      <c r="CL14" s="80"/>
      <c r="CM14" s="80"/>
      <c r="CN14" s="80"/>
      <c r="CO14" s="80"/>
      <c r="CP14" s="80"/>
      <c r="CQ14" s="80"/>
      <c r="CR14" s="80"/>
      <c r="CS14" s="80"/>
      <c r="CT14" s="80"/>
      <c r="CU14" s="80"/>
      <c r="CV14" s="80"/>
      <c r="CW14" s="80"/>
      <c r="CX14" s="80"/>
      <c r="CY14" s="80"/>
      <c r="CZ14" s="80"/>
      <c r="DA14" s="80"/>
      <c r="DB14" s="80"/>
      <c r="DC14" s="80"/>
      <c r="DD14" s="80"/>
      <c r="DE14" s="80"/>
      <c r="DF14" s="80"/>
      <c r="DG14" s="80"/>
      <c r="DH14" s="80"/>
      <c r="DI14" s="80"/>
      <c r="DJ14" s="80"/>
      <c r="DK14" s="80"/>
      <c r="DL14" s="80"/>
      <c r="DM14" s="80"/>
      <c r="DN14" s="80"/>
      <c r="DO14" s="80"/>
      <c r="DP14" s="80"/>
      <c r="DQ14" s="80"/>
      <c r="DR14" s="80"/>
      <c r="DS14" s="80"/>
      <c r="DT14" s="80"/>
      <c r="DU14" s="80"/>
      <c r="DV14" s="80"/>
      <c r="DW14" s="80"/>
      <c r="DX14" s="80"/>
      <c r="DY14" s="80"/>
      <c r="DZ14" s="80"/>
      <c r="EA14" s="80"/>
      <c r="EB14" s="80"/>
      <c r="EC14" s="80"/>
      <c r="ED14" s="80"/>
      <c r="EE14" s="80"/>
      <c r="EF14" s="80"/>
      <c r="EG14" s="80"/>
      <c r="EH14" s="80"/>
      <c r="EI14" s="80"/>
      <c r="EJ14" s="80"/>
      <c r="EK14" s="80"/>
      <c r="EL14" s="80"/>
      <c r="EM14" s="80"/>
      <c r="EN14" s="80"/>
      <c r="EO14" s="80"/>
      <c r="EP14" s="80"/>
      <c r="EQ14" s="80"/>
      <c r="ER14" s="80"/>
      <c r="ES14" s="80"/>
      <c r="ET14" s="80"/>
      <c r="EU14" s="80"/>
      <c r="EV14" s="80"/>
      <c r="EW14" s="80"/>
      <c r="EX14" s="80"/>
      <c r="EY14" s="80"/>
      <c r="EZ14" s="80"/>
      <c r="FA14" s="80"/>
      <c r="FB14" s="80"/>
      <c r="FC14" s="80"/>
      <c r="FD14" s="80"/>
      <c r="FE14" s="80"/>
      <c r="FF14" s="80"/>
      <c r="FG14" s="80"/>
      <c r="FH14" s="80"/>
      <c r="FI14" s="80"/>
      <c r="FJ14" s="80"/>
      <c r="FK14" s="80"/>
      <c r="FL14" s="80"/>
      <c r="FM14" s="80"/>
      <c r="FN14" s="80"/>
      <c r="FO14" s="80"/>
      <c r="FP14" s="80"/>
      <c r="FQ14" s="80"/>
      <c r="FR14" s="80"/>
      <c r="FS14" s="80"/>
      <c r="FT14" s="80"/>
      <c r="FU14" s="80"/>
      <c r="FV14" s="80"/>
      <c r="FW14" s="80"/>
      <c r="FX14" s="80"/>
      <c r="FY14" s="80"/>
      <c r="FZ14" s="80"/>
      <c r="GA14" s="80"/>
      <c r="GB14" s="80"/>
      <c r="GC14" s="80"/>
      <c r="GD14" s="80"/>
      <c r="GE14" s="80"/>
      <c r="GF14" s="80"/>
      <c r="GG14" s="80"/>
      <c r="GH14" s="80"/>
      <c r="GI14" s="80"/>
      <c r="GJ14" s="80"/>
      <c r="GK14" s="80"/>
      <c r="GL14" s="80"/>
      <c r="GM14" s="80"/>
      <c r="GN14" s="80"/>
      <c r="GO14" s="80"/>
      <c r="GP14" s="80"/>
      <c r="GQ14" s="80"/>
      <c r="GR14" s="80"/>
      <c r="GS14" s="80"/>
      <c r="GT14" s="80"/>
      <c r="GU14" s="80"/>
      <c r="GV14" s="80"/>
      <c r="GW14" s="80"/>
      <c r="GX14" s="80"/>
      <c r="GY14" s="80"/>
      <c r="GZ14" s="80"/>
      <c r="HA14" s="80"/>
      <c r="HB14" s="80"/>
      <c r="HC14" s="80"/>
      <c r="HD14" s="80"/>
      <c r="HE14" s="80"/>
      <c r="HF14" s="80"/>
      <c r="HG14" s="80"/>
      <c r="HH14" s="80"/>
      <c r="HI14" s="80"/>
      <c r="HJ14" s="80"/>
      <c r="HK14" s="80"/>
      <c r="HL14" s="80"/>
      <c r="HM14" s="80"/>
      <c r="HN14" s="80"/>
      <c r="HO14" s="80"/>
      <c r="HP14" s="80"/>
      <c r="HQ14" s="80"/>
      <c r="HR14" s="80"/>
      <c r="HS14" s="80"/>
      <c r="HT14" s="80"/>
      <c r="HU14" s="80"/>
      <c r="HV14" s="80"/>
      <c r="HW14" s="80"/>
      <c r="HX14" s="80"/>
      <c r="HY14" s="80"/>
      <c r="HZ14" s="80"/>
      <c r="IA14" s="80"/>
      <c r="IB14" s="80"/>
      <c r="IC14" s="80"/>
      <c r="ID14" s="80"/>
      <c r="IE14" s="80"/>
      <c r="IF14" s="80"/>
      <c r="IG14" s="80"/>
      <c r="IH14" s="80"/>
      <c r="II14" s="80"/>
      <c r="IJ14" s="80"/>
      <c r="IK14" s="80"/>
      <c r="IL14" s="80"/>
    </row>
    <row r="15" spans="1:246" x14ac:dyDescent="0.25">
      <c r="B15" s="83" t="s">
        <v>34</v>
      </c>
    </row>
    <row r="16" spans="1:246" x14ac:dyDescent="0.25">
      <c r="C16" s="83" t="s">
        <v>35</v>
      </c>
    </row>
    <row r="17" spans="3:41" x14ac:dyDescent="0.25">
      <c r="D17" s="83" t="s">
        <v>36</v>
      </c>
      <c r="E17" s="83"/>
      <c r="F17" s="83"/>
      <c r="G17" s="83"/>
      <c r="H17" s="83"/>
      <c r="I17" s="83"/>
      <c r="J17" s="83"/>
      <c r="K17" s="83"/>
    </row>
    <row r="18" spans="3:41" x14ac:dyDescent="0.25">
      <c r="C18" s="83"/>
      <c r="D18" s="83"/>
      <c r="E18" s="83"/>
      <c r="F18" s="83"/>
      <c r="G18" s="83"/>
      <c r="H18" s="83"/>
      <c r="I18" s="83"/>
      <c r="J18" s="83"/>
      <c r="K18" s="83"/>
      <c r="L18" s="84" t="s">
        <v>37</v>
      </c>
      <c r="M18" s="409" t="s">
        <v>38</v>
      </c>
      <c r="N18" s="410"/>
      <c r="O18" s="410"/>
      <c r="P18" s="410"/>
      <c r="Q18" s="410"/>
      <c r="R18" s="410"/>
      <c r="S18" s="410"/>
      <c r="T18" s="410"/>
      <c r="U18" s="410"/>
      <c r="V18" s="410"/>
      <c r="W18" s="410"/>
      <c r="X18" s="411"/>
      <c r="AC18" s="84" t="s">
        <v>39</v>
      </c>
      <c r="AD18" s="286" t="s">
        <v>40</v>
      </c>
      <c r="AE18" s="287"/>
      <c r="AF18" s="287"/>
      <c r="AG18" s="287"/>
      <c r="AH18" s="287"/>
      <c r="AI18" s="287"/>
      <c r="AJ18" s="287"/>
      <c r="AK18" s="287"/>
      <c r="AL18" s="287"/>
      <c r="AM18" s="287"/>
      <c r="AN18" s="287"/>
      <c r="AO18" s="288"/>
    </row>
    <row r="19" spans="3:41" x14ac:dyDescent="0.25">
      <c r="C19" s="83"/>
      <c r="D19" s="83"/>
      <c r="E19" s="83"/>
      <c r="F19" s="83"/>
      <c r="G19" s="83"/>
      <c r="H19" s="83"/>
      <c r="I19" s="83"/>
      <c r="J19" s="83"/>
      <c r="K19" s="83"/>
      <c r="L19" s="84"/>
      <c r="M19" s="83"/>
      <c r="N19" s="83"/>
      <c r="O19" s="83"/>
      <c r="P19" s="83"/>
      <c r="Q19" s="83"/>
      <c r="R19" s="83"/>
      <c r="S19" s="83"/>
      <c r="T19" s="83"/>
      <c r="U19" s="83"/>
      <c r="V19" s="83"/>
      <c r="W19" s="83"/>
      <c r="X19" s="83"/>
    </row>
    <row r="20" spans="3:41" x14ac:dyDescent="0.25">
      <c r="C20" s="83"/>
      <c r="D20" s="83"/>
      <c r="E20" s="83"/>
      <c r="F20" s="83"/>
      <c r="G20" s="83"/>
      <c r="H20" s="83"/>
      <c r="I20" s="83"/>
      <c r="J20" s="83"/>
      <c r="K20" s="83"/>
      <c r="L20" s="84" t="s">
        <v>41</v>
      </c>
      <c r="M20" s="409" t="s">
        <v>42</v>
      </c>
      <c r="N20" s="410"/>
      <c r="O20" s="410"/>
      <c r="P20" s="410"/>
      <c r="Q20" s="410"/>
      <c r="R20" s="410"/>
      <c r="S20" s="410"/>
      <c r="T20" s="410"/>
      <c r="U20" s="410"/>
      <c r="V20" s="410"/>
      <c r="W20" s="410"/>
      <c r="X20" s="411"/>
      <c r="Z20" s="85"/>
      <c r="AA20" s="85"/>
      <c r="AB20" s="85"/>
      <c r="AC20" s="85"/>
      <c r="AD20" s="85"/>
      <c r="AE20" s="85"/>
      <c r="AF20" s="85"/>
      <c r="AG20" s="85"/>
      <c r="AH20" s="85"/>
      <c r="AI20" s="85"/>
      <c r="AJ20" s="85"/>
      <c r="AK20" s="85"/>
      <c r="AL20" s="85"/>
      <c r="AM20" s="85"/>
      <c r="AN20" s="85"/>
      <c r="AO20" s="85"/>
    </row>
    <row r="21" spans="3:41" x14ac:dyDescent="0.25">
      <c r="C21" s="83"/>
      <c r="D21" s="83"/>
      <c r="E21" s="83"/>
      <c r="F21" s="83"/>
      <c r="G21" s="83"/>
      <c r="H21" s="83"/>
      <c r="I21" s="83"/>
      <c r="J21" s="83"/>
      <c r="K21" s="83"/>
      <c r="L21" s="84"/>
      <c r="M21" s="84"/>
      <c r="N21" s="84"/>
      <c r="O21" s="84"/>
      <c r="P21" s="84"/>
      <c r="Q21" s="84"/>
    </row>
    <row r="22" spans="3:41" x14ac:dyDescent="0.25">
      <c r="C22" s="83"/>
      <c r="D22" s="83"/>
      <c r="E22" s="83"/>
      <c r="F22" s="83"/>
      <c r="G22" s="83"/>
      <c r="H22" s="83"/>
      <c r="I22" s="83"/>
      <c r="J22" s="83"/>
      <c r="K22" s="83"/>
      <c r="L22" s="84" t="s">
        <v>43</v>
      </c>
      <c r="M22" s="412" t="s">
        <v>44</v>
      </c>
      <c r="N22" s="413"/>
      <c r="O22" s="413"/>
      <c r="P22" s="413"/>
      <c r="Q22" s="413"/>
      <c r="R22" s="413"/>
      <c r="S22" s="413"/>
      <c r="T22" s="413"/>
      <c r="U22" s="413"/>
      <c r="V22" s="413"/>
      <c r="W22" s="413"/>
      <c r="X22" s="413"/>
      <c r="Y22" s="413"/>
      <c r="Z22" s="413"/>
      <c r="AA22" s="413"/>
      <c r="AB22" s="413"/>
      <c r="AC22" s="413"/>
      <c r="AD22" s="413"/>
      <c r="AE22" s="413"/>
      <c r="AF22" s="413"/>
      <c r="AG22" s="413"/>
      <c r="AH22" s="413"/>
      <c r="AI22" s="413"/>
      <c r="AJ22" s="413"/>
      <c r="AK22" s="413"/>
      <c r="AL22" s="413"/>
      <c r="AM22" s="413"/>
      <c r="AN22" s="413"/>
      <c r="AO22" s="414"/>
    </row>
    <row r="23" spans="3:41" x14ac:dyDescent="0.25">
      <c r="C23" s="83"/>
      <c r="D23" s="83"/>
      <c r="E23" s="83"/>
      <c r="F23" s="83"/>
      <c r="G23" s="83"/>
      <c r="H23" s="83"/>
      <c r="I23" s="83"/>
      <c r="J23" s="83"/>
      <c r="K23" s="83"/>
    </row>
    <row r="24" spans="3:41" x14ac:dyDescent="0.25">
      <c r="C24" s="83"/>
      <c r="D24" s="83" t="s">
        <v>45</v>
      </c>
      <c r="E24" s="83"/>
      <c r="F24" s="83"/>
      <c r="G24" s="83"/>
      <c r="H24" s="83"/>
      <c r="I24" s="83"/>
      <c r="J24" s="83"/>
      <c r="K24" s="83"/>
    </row>
    <row r="25" spans="3:41" ht="14.25" customHeight="1" x14ac:dyDescent="0.25">
      <c r="C25" s="83"/>
      <c r="D25" s="83"/>
      <c r="E25" s="83"/>
      <c r="F25" s="83"/>
      <c r="G25" s="83" t="s">
        <v>46</v>
      </c>
      <c r="H25" s="83"/>
      <c r="I25" s="83"/>
      <c r="J25" s="83"/>
      <c r="K25" s="83"/>
      <c r="M25" s="85" t="s">
        <v>47</v>
      </c>
      <c r="N25" s="400" t="s">
        <v>48</v>
      </c>
      <c r="O25" s="400"/>
      <c r="P25" s="400"/>
      <c r="Q25" s="400"/>
      <c r="R25" s="400"/>
      <c r="S25" s="400"/>
      <c r="T25" s="400"/>
      <c r="U25" s="400"/>
      <c r="V25" s="400"/>
      <c r="W25" s="400"/>
      <c r="X25" s="400"/>
      <c r="Y25" s="400"/>
      <c r="Z25" s="400"/>
      <c r="AA25" s="400"/>
      <c r="AB25" s="400"/>
      <c r="AC25" s="400"/>
      <c r="AD25" s="400"/>
      <c r="AE25" s="400"/>
      <c r="AF25" s="400"/>
      <c r="AG25" s="400"/>
      <c r="AH25" s="400"/>
      <c r="AI25" s="400"/>
      <c r="AJ25" s="400"/>
      <c r="AK25" s="400"/>
      <c r="AL25" s="400"/>
      <c r="AM25" s="400"/>
      <c r="AN25" s="400"/>
      <c r="AO25" s="400"/>
    </row>
    <row r="26" spans="3:41" x14ac:dyDescent="0.25">
      <c r="C26" s="83"/>
      <c r="D26" s="83"/>
      <c r="E26" s="83"/>
      <c r="F26" s="83"/>
      <c r="G26" s="83" t="s">
        <v>49</v>
      </c>
      <c r="H26" s="83"/>
      <c r="I26" s="83"/>
      <c r="J26" s="83"/>
      <c r="K26" s="83"/>
      <c r="M26" s="85" t="s">
        <v>47</v>
      </c>
      <c r="N26" s="400" t="s">
        <v>50</v>
      </c>
      <c r="O26" s="400"/>
      <c r="P26" s="400"/>
      <c r="Q26" s="400"/>
      <c r="R26" s="400"/>
      <c r="S26" s="400"/>
      <c r="T26" s="400"/>
      <c r="U26" s="400"/>
      <c r="V26" s="400"/>
      <c r="W26" s="400"/>
      <c r="X26" s="400"/>
      <c r="Y26" s="400"/>
      <c r="Z26" s="400"/>
      <c r="AA26" s="400"/>
      <c r="AB26" s="400"/>
      <c r="AC26" s="400"/>
      <c r="AD26" s="400"/>
      <c r="AE26" s="400"/>
      <c r="AF26" s="400"/>
      <c r="AG26" s="400"/>
      <c r="AH26" s="400"/>
      <c r="AI26" s="400"/>
      <c r="AJ26" s="400"/>
      <c r="AK26" s="400"/>
      <c r="AL26" s="400"/>
      <c r="AM26" s="400"/>
      <c r="AN26" s="400"/>
      <c r="AO26" s="400"/>
    </row>
    <row r="27" spans="3:41" x14ac:dyDescent="0.25">
      <c r="C27" s="83"/>
      <c r="D27" s="83"/>
      <c r="E27" s="83"/>
      <c r="F27" s="83"/>
      <c r="G27" s="86" t="s">
        <v>51</v>
      </c>
      <c r="H27" s="86"/>
      <c r="J27" s="83"/>
      <c r="K27" s="83"/>
      <c r="M27" s="85" t="s">
        <v>47</v>
      </c>
      <c r="N27" s="400" t="s">
        <v>52</v>
      </c>
      <c r="O27" s="400"/>
      <c r="P27" s="400"/>
      <c r="Q27" s="400"/>
      <c r="R27" s="400"/>
      <c r="S27" s="400"/>
      <c r="T27" s="400"/>
      <c r="U27" s="400"/>
      <c r="V27" s="400"/>
      <c r="W27" s="400"/>
      <c r="X27" s="400"/>
      <c r="Y27" s="400"/>
      <c r="Z27" s="400"/>
      <c r="AA27" s="400"/>
      <c r="AC27" s="87"/>
      <c r="AH27" s="82"/>
    </row>
    <row r="28" spans="3:41" x14ac:dyDescent="0.25">
      <c r="C28" s="83"/>
      <c r="D28" s="83"/>
      <c r="E28" s="83"/>
      <c r="F28" s="83"/>
      <c r="G28" s="86" t="s">
        <v>53</v>
      </c>
      <c r="H28" s="86"/>
      <c r="J28" s="83"/>
      <c r="K28" s="83"/>
      <c r="M28" s="85" t="s">
        <v>54</v>
      </c>
      <c r="N28" s="80" t="s">
        <v>55</v>
      </c>
      <c r="AH28" s="82"/>
      <c r="AL28" s="87"/>
    </row>
    <row r="29" spans="3:41" x14ac:dyDescent="0.25">
      <c r="C29" s="83"/>
      <c r="D29" s="83"/>
      <c r="E29" s="83"/>
      <c r="F29" s="83"/>
      <c r="G29" s="86" t="s">
        <v>56</v>
      </c>
      <c r="H29" s="86"/>
      <c r="J29" s="83"/>
      <c r="K29" s="83"/>
      <c r="M29" s="85" t="s">
        <v>54</v>
      </c>
      <c r="N29" s="401" t="s">
        <v>57</v>
      </c>
      <c r="O29" s="401"/>
      <c r="P29" s="401"/>
      <c r="Q29" s="401"/>
      <c r="R29" s="401"/>
      <c r="S29" s="401"/>
      <c r="T29" s="401"/>
      <c r="U29" s="401"/>
      <c r="V29" s="401"/>
      <c r="W29" s="401"/>
      <c r="X29" s="401"/>
      <c r="Y29" s="401"/>
      <c r="Z29" s="401"/>
      <c r="AA29" s="401"/>
      <c r="AB29" s="401"/>
      <c r="AC29" s="401"/>
      <c r="AD29" s="401"/>
      <c r="AE29" s="401"/>
      <c r="AF29" s="401"/>
      <c r="AG29" s="401"/>
      <c r="AH29" s="401"/>
      <c r="AI29" s="401"/>
      <c r="AJ29" s="401"/>
      <c r="AK29" s="401"/>
      <c r="AL29" s="401"/>
      <c r="AM29" s="401"/>
    </row>
    <row r="30" spans="3:41" x14ac:dyDescent="0.25">
      <c r="C30" s="83"/>
      <c r="D30" s="83"/>
      <c r="E30" s="83"/>
      <c r="F30" s="83"/>
      <c r="G30" s="86" t="s">
        <v>58</v>
      </c>
      <c r="H30" s="86"/>
      <c r="J30" s="83"/>
      <c r="K30" s="83"/>
      <c r="M30" s="85" t="s">
        <v>54</v>
      </c>
      <c r="N30" s="88" t="s">
        <v>59</v>
      </c>
    </row>
    <row r="31" spans="3:41" x14ac:dyDescent="0.25">
      <c r="C31" s="83"/>
      <c r="D31" s="83"/>
      <c r="E31" s="83"/>
      <c r="F31" s="83"/>
      <c r="G31" s="86" t="s">
        <v>60</v>
      </c>
      <c r="H31" s="83"/>
      <c r="I31" s="83"/>
      <c r="J31" s="83"/>
      <c r="K31" s="83"/>
      <c r="M31" s="85" t="s">
        <v>54</v>
      </c>
      <c r="N31" s="88" t="s">
        <v>59</v>
      </c>
    </row>
    <row r="32" spans="3:41" x14ac:dyDescent="0.25">
      <c r="C32" s="83"/>
      <c r="D32" s="83"/>
      <c r="E32" s="83"/>
      <c r="F32" s="83"/>
      <c r="G32" s="86"/>
      <c r="H32" s="83"/>
      <c r="I32" s="83"/>
      <c r="J32" s="83"/>
      <c r="K32" s="83"/>
      <c r="M32" s="85"/>
      <c r="N32" s="401"/>
      <c r="O32" s="401"/>
      <c r="P32" s="401"/>
      <c r="Q32" s="401"/>
      <c r="R32" s="401"/>
      <c r="S32" s="401"/>
      <c r="T32" s="401"/>
      <c r="U32" s="401"/>
      <c r="V32" s="401"/>
      <c r="W32" s="401"/>
      <c r="X32" s="401"/>
    </row>
    <row r="33" spans="2:45" x14ac:dyDescent="0.25">
      <c r="C33" s="83"/>
      <c r="D33" s="83" t="s">
        <v>61</v>
      </c>
      <c r="E33" s="83"/>
      <c r="F33" s="83"/>
      <c r="G33" s="83"/>
      <c r="H33" s="83"/>
      <c r="I33" s="83"/>
      <c r="J33" s="83"/>
      <c r="K33" s="83"/>
    </row>
    <row r="34" spans="2:45" x14ac:dyDescent="0.25">
      <c r="C34" s="83"/>
      <c r="D34" s="83"/>
      <c r="E34" s="83"/>
      <c r="F34" s="83"/>
      <c r="G34" s="83" t="s">
        <v>62</v>
      </c>
      <c r="H34" s="83"/>
      <c r="I34" s="83"/>
      <c r="J34" s="83"/>
      <c r="K34" s="83"/>
      <c r="T34" s="85" t="s">
        <v>54</v>
      </c>
      <c r="U34" s="76" t="s">
        <v>13</v>
      </c>
      <c r="W34" s="402">
        <v>394698.48</v>
      </c>
      <c r="X34" s="403"/>
      <c r="Y34" s="403"/>
      <c r="Z34" s="403"/>
      <c r="AA34" s="403"/>
      <c r="AB34" s="403"/>
      <c r="AC34" s="403"/>
      <c r="AD34" s="403"/>
      <c r="AE34" s="404"/>
    </row>
    <row r="35" spans="2:45" x14ac:dyDescent="0.25">
      <c r="C35" s="83"/>
      <c r="D35" s="83"/>
      <c r="E35" s="83"/>
      <c r="F35" s="83"/>
      <c r="G35" s="83" t="s">
        <v>63</v>
      </c>
      <c r="H35" s="83"/>
      <c r="I35" s="83"/>
      <c r="J35" s="83"/>
      <c r="K35" s="83"/>
      <c r="T35" s="85" t="s">
        <v>54</v>
      </c>
      <c r="U35" s="76" t="s">
        <v>13</v>
      </c>
      <c r="W35" s="402">
        <v>267821</v>
      </c>
      <c r="X35" s="403"/>
      <c r="Y35" s="403"/>
      <c r="Z35" s="403"/>
      <c r="AA35" s="403"/>
      <c r="AB35" s="403"/>
      <c r="AC35" s="403"/>
      <c r="AD35" s="403"/>
      <c r="AE35" s="404"/>
    </row>
    <row r="36" spans="2:45" x14ac:dyDescent="0.25">
      <c r="C36" s="83"/>
      <c r="D36" s="83"/>
      <c r="E36" s="83"/>
      <c r="F36" s="83"/>
      <c r="G36" s="83"/>
      <c r="H36" s="83"/>
      <c r="I36" s="83"/>
      <c r="J36" s="83"/>
      <c r="K36" s="83"/>
      <c r="T36" s="85"/>
      <c r="W36" s="89"/>
      <c r="X36" s="89"/>
      <c r="Y36" s="89"/>
      <c r="Z36" s="89"/>
      <c r="AA36" s="89"/>
      <c r="AB36" s="89"/>
      <c r="AC36" s="89"/>
      <c r="AD36" s="89"/>
      <c r="AE36" s="89"/>
    </row>
    <row r="37" spans="2:45" x14ac:dyDescent="0.25">
      <c r="B37" s="83" t="s">
        <v>64</v>
      </c>
      <c r="G37" s="90"/>
      <c r="H37" s="90"/>
      <c r="I37" s="90"/>
      <c r="J37" s="90"/>
      <c r="K37" s="90"/>
      <c r="L37" s="90"/>
      <c r="M37" s="90"/>
      <c r="N37" s="90"/>
      <c r="O37" s="90"/>
      <c r="P37" s="90"/>
      <c r="Q37" s="90"/>
      <c r="R37" s="90"/>
      <c r="S37" s="90"/>
      <c r="T37" s="90"/>
      <c r="U37" s="90"/>
      <c r="V37" s="90"/>
      <c r="W37" s="90"/>
      <c r="X37" s="90"/>
      <c r="Y37" s="90"/>
      <c r="Z37" s="90"/>
      <c r="AA37" s="90"/>
      <c r="AB37" s="90"/>
      <c r="AC37" s="90"/>
      <c r="AD37" s="90"/>
      <c r="AE37" s="90"/>
      <c r="AF37" s="90"/>
    </row>
    <row r="38" spans="2:45" x14ac:dyDescent="0.25">
      <c r="B38" s="83"/>
      <c r="C38" s="83" t="s">
        <v>65</v>
      </c>
      <c r="D38" s="83"/>
      <c r="E38" s="83"/>
      <c r="F38" s="83"/>
      <c r="G38" s="83"/>
      <c r="H38" s="83"/>
      <c r="I38" s="83"/>
      <c r="J38" s="83"/>
      <c r="K38" s="83"/>
      <c r="L38" s="83"/>
    </row>
    <row r="39" spans="2:45" ht="16.5" thickBot="1" x14ac:dyDescent="0.3">
      <c r="B39" s="83"/>
      <c r="C39" s="83"/>
      <c r="D39" s="83"/>
      <c r="E39" s="83"/>
      <c r="F39" s="83"/>
      <c r="G39" s="83"/>
      <c r="H39" s="83"/>
      <c r="I39" s="83"/>
      <c r="J39" s="83"/>
      <c r="K39" s="83"/>
      <c r="L39" s="83"/>
    </row>
    <row r="40" spans="2:45" ht="33.75" customHeight="1" thickBot="1" x14ac:dyDescent="0.3">
      <c r="B40" s="83"/>
      <c r="D40" s="83"/>
      <c r="E40" s="83"/>
      <c r="F40" s="405" t="s">
        <v>66</v>
      </c>
      <c r="G40" s="406"/>
      <c r="H40" s="406"/>
      <c r="I40" s="406"/>
      <c r="J40" s="406"/>
      <c r="K40" s="406"/>
      <c r="L40" s="406"/>
      <c r="M40" s="407"/>
      <c r="N40" s="408" t="s">
        <v>67</v>
      </c>
      <c r="O40" s="406"/>
      <c r="P40" s="406"/>
      <c r="Q40" s="406"/>
      <c r="R40" s="406"/>
      <c r="S40" s="406"/>
      <c r="T40" s="406"/>
      <c r="U40" s="407"/>
      <c r="V40" s="408" t="s">
        <v>68</v>
      </c>
      <c r="W40" s="406"/>
      <c r="X40" s="406"/>
      <c r="Y40" s="406"/>
      <c r="Z40" s="406"/>
      <c r="AA40" s="406"/>
      <c r="AB40" s="406"/>
      <c r="AC40" s="407"/>
      <c r="AD40" s="408" t="s">
        <v>69</v>
      </c>
      <c r="AE40" s="406"/>
      <c r="AF40" s="406"/>
      <c r="AG40" s="406"/>
      <c r="AH40" s="406"/>
      <c r="AI40" s="406"/>
      <c r="AJ40" s="406"/>
      <c r="AK40" s="407"/>
      <c r="AP40" s="91">
        <v>43577</v>
      </c>
      <c r="AS40" s="91"/>
    </row>
    <row r="41" spans="2:45" ht="16.5" thickBot="1" x14ac:dyDescent="0.3">
      <c r="B41" s="83"/>
      <c r="D41" s="83"/>
      <c r="E41" s="83"/>
      <c r="F41" s="391">
        <v>44515</v>
      </c>
      <c r="G41" s="392"/>
      <c r="H41" s="392"/>
      <c r="I41" s="392"/>
      <c r="J41" s="392"/>
      <c r="K41" s="392"/>
      <c r="L41" s="392"/>
      <c r="M41" s="393"/>
      <c r="N41" s="394" t="s">
        <v>70</v>
      </c>
      <c r="O41" s="395"/>
      <c r="P41" s="395"/>
      <c r="Q41" s="395"/>
      <c r="R41" s="395"/>
      <c r="S41" s="395"/>
      <c r="T41" s="395"/>
      <c r="U41" s="396"/>
      <c r="V41" s="394" t="s">
        <v>71</v>
      </c>
      <c r="W41" s="395"/>
      <c r="X41" s="395"/>
      <c r="Y41" s="395"/>
      <c r="Z41" s="395"/>
      <c r="AA41" s="395"/>
      <c r="AB41" s="395"/>
      <c r="AC41" s="396"/>
      <c r="AD41" s="394" t="s">
        <v>72</v>
      </c>
      <c r="AE41" s="395"/>
      <c r="AF41" s="395"/>
      <c r="AG41" s="395"/>
      <c r="AH41" s="395"/>
      <c r="AI41" s="395"/>
      <c r="AJ41" s="395"/>
      <c r="AK41" s="396"/>
    </row>
    <row r="42" spans="2:45" x14ac:dyDescent="0.25">
      <c r="B42" s="83"/>
      <c r="D42" s="83"/>
      <c r="E42" s="83"/>
      <c r="F42" s="92"/>
      <c r="G42" s="92"/>
      <c r="H42" s="92"/>
      <c r="I42" s="92"/>
      <c r="J42" s="92"/>
      <c r="K42" s="92"/>
      <c r="L42" s="92"/>
      <c r="M42" s="92"/>
      <c r="N42" s="93"/>
      <c r="O42" s="93"/>
      <c r="P42" s="93"/>
      <c r="Q42" s="93"/>
      <c r="R42" s="93"/>
      <c r="S42" s="93"/>
      <c r="T42" s="93"/>
      <c r="U42" s="93"/>
      <c r="V42" s="93"/>
      <c r="W42" s="93"/>
      <c r="X42" s="93"/>
      <c r="Y42" s="93"/>
      <c r="Z42" s="93"/>
      <c r="AA42" s="93"/>
      <c r="AB42" s="93"/>
      <c r="AC42" s="93"/>
      <c r="AD42" s="93"/>
      <c r="AE42" s="93"/>
      <c r="AF42" s="93"/>
      <c r="AG42" s="93"/>
      <c r="AH42" s="93"/>
      <c r="AI42" s="93"/>
      <c r="AJ42" s="93"/>
      <c r="AK42" s="93"/>
      <c r="AS42" s="91"/>
    </row>
    <row r="43" spans="2:45" x14ac:dyDescent="0.25">
      <c r="B43" s="83"/>
      <c r="D43" s="83"/>
      <c r="E43" s="83"/>
      <c r="F43" s="92"/>
      <c r="G43" s="92"/>
      <c r="H43" s="92"/>
      <c r="I43" s="92"/>
      <c r="J43" s="92"/>
      <c r="K43" s="92"/>
      <c r="L43" s="92"/>
      <c r="M43" s="92"/>
      <c r="N43" s="93"/>
      <c r="O43" s="93"/>
      <c r="P43" s="93"/>
      <c r="Q43" s="93"/>
      <c r="R43" s="93"/>
      <c r="S43" s="93"/>
      <c r="T43" s="93"/>
      <c r="U43" s="93"/>
      <c r="V43" s="93"/>
      <c r="W43" s="93"/>
      <c r="X43" s="93"/>
      <c r="Y43" s="93"/>
      <c r="Z43" s="93"/>
      <c r="AA43" s="93"/>
      <c r="AB43" s="93"/>
      <c r="AC43" s="93"/>
      <c r="AD43" s="93"/>
      <c r="AE43" s="93"/>
      <c r="AF43" s="93"/>
      <c r="AG43" s="93"/>
      <c r="AH43" s="93"/>
      <c r="AI43" s="93"/>
      <c r="AJ43" s="93"/>
      <c r="AK43" s="93"/>
    </row>
    <row r="44" spans="2:45" ht="18" customHeight="1" x14ac:dyDescent="0.25">
      <c r="B44" s="83"/>
      <c r="D44" s="83"/>
      <c r="E44" s="83"/>
      <c r="F44" s="92"/>
      <c r="G44" s="92"/>
      <c r="H44" s="92"/>
      <c r="I44" s="92"/>
      <c r="J44" s="92"/>
      <c r="K44" s="92"/>
      <c r="L44" s="92"/>
      <c r="M44" s="92"/>
      <c r="N44" s="93"/>
      <c r="O44" s="93"/>
      <c r="P44" s="93"/>
      <c r="Q44" s="93"/>
      <c r="R44" s="93"/>
      <c r="S44" s="93"/>
      <c r="T44" s="93"/>
      <c r="U44" s="93"/>
      <c r="V44" s="94"/>
      <c r="W44" s="94"/>
      <c r="X44" s="94"/>
      <c r="Y44" s="94"/>
      <c r="Z44" s="94"/>
      <c r="AA44" s="94"/>
      <c r="AB44" s="94"/>
      <c r="AC44" s="94"/>
      <c r="AD44" s="94"/>
      <c r="AE44" s="94"/>
      <c r="AF44" s="94"/>
      <c r="AG44" s="94"/>
      <c r="AH44" s="94"/>
      <c r="AI44" s="94"/>
      <c r="AJ44" s="94"/>
      <c r="AK44" s="94"/>
      <c r="AR44" s="95"/>
    </row>
    <row r="45" spans="2:45" x14ac:dyDescent="0.25">
      <c r="B45" s="83"/>
      <c r="D45" s="83"/>
      <c r="E45" s="83"/>
      <c r="H45" s="397" t="s">
        <v>73</v>
      </c>
      <c r="I45" s="398"/>
      <c r="J45" s="398"/>
      <c r="K45" s="398"/>
      <c r="L45" s="398"/>
      <c r="M45" s="398"/>
      <c r="N45" s="398"/>
      <c r="O45" s="398"/>
      <c r="P45" s="398"/>
      <c r="Q45" s="398"/>
      <c r="R45" s="398"/>
      <c r="S45" s="398"/>
      <c r="T45" s="398"/>
      <c r="U45" s="398"/>
      <c r="V45" s="399"/>
      <c r="W45" s="286" t="s">
        <v>74</v>
      </c>
      <c r="X45" s="287"/>
      <c r="Y45" s="288"/>
    </row>
    <row r="46" spans="2:45" x14ac:dyDescent="0.25">
      <c r="B46" s="83"/>
      <c r="D46" s="83"/>
      <c r="E46" s="83"/>
      <c r="F46" s="83"/>
      <c r="G46" s="83"/>
      <c r="H46" s="83"/>
      <c r="I46" s="83"/>
      <c r="J46" s="83"/>
      <c r="K46" s="83"/>
      <c r="L46" s="83"/>
      <c r="M46" s="83"/>
      <c r="N46" s="83"/>
      <c r="O46" s="83"/>
      <c r="P46" s="83"/>
      <c r="Q46" s="83"/>
      <c r="R46" s="83"/>
      <c r="S46" s="83"/>
      <c r="T46" s="83"/>
      <c r="U46" s="83"/>
      <c r="V46" s="83"/>
    </row>
    <row r="47" spans="2:45" x14ac:dyDescent="0.25">
      <c r="B47" s="83"/>
      <c r="D47" s="83"/>
      <c r="E47" s="83"/>
      <c r="H47" s="96"/>
      <c r="I47" s="96"/>
      <c r="J47" s="96"/>
      <c r="K47" s="96"/>
      <c r="L47" s="96"/>
      <c r="M47" s="96"/>
      <c r="N47" s="96"/>
      <c r="O47" s="96"/>
      <c r="P47" s="96"/>
      <c r="Q47" s="96"/>
      <c r="R47" s="96"/>
      <c r="S47" s="96"/>
      <c r="T47" s="96"/>
      <c r="U47" s="96"/>
      <c r="V47" s="96"/>
    </row>
    <row r="48" spans="2:45" x14ac:dyDescent="0.25">
      <c r="B48" s="83"/>
      <c r="D48" s="83"/>
      <c r="E48" s="83"/>
      <c r="H48" s="96"/>
      <c r="I48" s="96"/>
      <c r="J48" s="96"/>
      <c r="K48" s="96"/>
      <c r="L48" s="96"/>
      <c r="M48" s="96"/>
      <c r="N48" s="96"/>
      <c r="O48" s="96"/>
      <c r="P48" s="96"/>
      <c r="Q48" s="96"/>
      <c r="R48" s="96"/>
      <c r="S48" s="96"/>
      <c r="T48" s="96"/>
      <c r="U48" s="96"/>
      <c r="V48" s="96"/>
    </row>
    <row r="49" spans="2:49" x14ac:dyDescent="0.25">
      <c r="B49" s="83"/>
      <c r="C49" s="83" t="s">
        <v>75</v>
      </c>
      <c r="D49" s="83"/>
      <c r="E49" s="83"/>
      <c r="F49" s="83"/>
      <c r="G49" s="83"/>
      <c r="H49" s="83"/>
      <c r="I49" s="83"/>
      <c r="J49" s="83"/>
      <c r="K49" s="83"/>
      <c r="L49" s="83"/>
    </row>
    <row r="50" spans="2:49" x14ac:dyDescent="0.25">
      <c r="B50" s="83"/>
      <c r="C50" s="83"/>
      <c r="D50" s="83"/>
      <c r="E50" s="83"/>
      <c r="F50" s="83"/>
      <c r="G50" s="83"/>
      <c r="H50" s="83"/>
      <c r="I50" s="83"/>
      <c r="J50" s="83"/>
      <c r="K50" s="83"/>
      <c r="L50" s="83"/>
    </row>
    <row r="51" spans="2:49" x14ac:dyDescent="0.25">
      <c r="B51" s="83"/>
      <c r="C51" s="383" t="s">
        <v>76</v>
      </c>
      <c r="D51" s="384"/>
      <c r="E51" s="384"/>
      <c r="F51" s="385"/>
      <c r="G51" s="383" t="s">
        <v>77</v>
      </c>
      <c r="H51" s="384"/>
      <c r="I51" s="384"/>
      <c r="J51" s="384"/>
      <c r="K51" s="384"/>
      <c r="L51" s="384"/>
      <c r="M51" s="384"/>
      <c r="N51" s="384"/>
      <c r="O51" s="384"/>
      <c r="P51" s="384"/>
      <c r="Q51" s="384"/>
      <c r="R51" s="384"/>
      <c r="S51" s="384"/>
      <c r="T51" s="384"/>
      <c r="U51" s="384"/>
      <c r="V51" s="384"/>
      <c r="W51" s="385"/>
      <c r="X51" s="386" t="s">
        <v>78</v>
      </c>
      <c r="Y51" s="387"/>
      <c r="Z51" s="383" t="s">
        <v>79</v>
      </c>
      <c r="AA51" s="384"/>
      <c r="AB51" s="385"/>
      <c r="AW51" s="97"/>
    </row>
    <row r="52" spans="2:49" ht="16.5" hidden="1" thickBot="1" x14ac:dyDescent="0.3">
      <c r="B52" s="83"/>
      <c r="C52" s="388" t="s">
        <v>80</v>
      </c>
      <c r="D52" s="389"/>
      <c r="E52" s="389"/>
      <c r="F52" s="390"/>
      <c r="G52" s="377" t="s">
        <v>81</v>
      </c>
      <c r="H52" s="378"/>
      <c r="I52" s="378"/>
      <c r="J52" s="378"/>
      <c r="K52" s="378"/>
      <c r="L52" s="378"/>
      <c r="M52" s="378"/>
      <c r="N52" s="378"/>
      <c r="O52" s="378"/>
      <c r="P52" s="378"/>
      <c r="Q52" s="378"/>
      <c r="R52" s="378"/>
      <c r="S52" s="378"/>
      <c r="T52" s="378"/>
      <c r="U52" s="378"/>
      <c r="V52" s="378"/>
      <c r="W52" s="379"/>
      <c r="X52" s="352"/>
      <c r="Y52" s="353"/>
      <c r="Z52" s="354"/>
      <c r="AA52" s="355"/>
      <c r="AB52" s="356"/>
      <c r="AW52" s="97"/>
    </row>
    <row r="53" spans="2:49" ht="15.75" hidden="1" customHeight="1" thickBot="1" x14ac:dyDescent="0.3">
      <c r="B53" s="83"/>
      <c r="C53" s="380" t="s">
        <v>82</v>
      </c>
      <c r="D53" s="381" t="s">
        <v>82</v>
      </c>
      <c r="E53" s="381" t="s">
        <v>82</v>
      </c>
      <c r="F53" s="382" t="s">
        <v>82</v>
      </c>
      <c r="G53" s="364" t="s">
        <v>83</v>
      </c>
      <c r="H53" s="365"/>
      <c r="I53" s="365"/>
      <c r="J53" s="365"/>
      <c r="K53" s="365"/>
      <c r="L53" s="365"/>
      <c r="M53" s="365"/>
      <c r="N53" s="365"/>
      <c r="O53" s="365"/>
      <c r="P53" s="365"/>
      <c r="Q53" s="365"/>
      <c r="R53" s="365"/>
      <c r="S53" s="365"/>
      <c r="T53" s="365"/>
      <c r="U53" s="365"/>
      <c r="V53" s="365"/>
      <c r="W53" s="366"/>
      <c r="X53" s="352"/>
      <c r="Y53" s="353"/>
      <c r="Z53" s="354"/>
      <c r="AA53" s="355"/>
      <c r="AB53" s="356"/>
      <c r="AW53" s="97"/>
    </row>
    <row r="54" spans="2:49" ht="15.75" hidden="1" customHeight="1" thickBot="1" x14ac:dyDescent="0.3">
      <c r="B54" s="83"/>
      <c r="C54" s="380" t="s">
        <v>84</v>
      </c>
      <c r="D54" s="381" t="s">
        <v>84</v>
      </c>
      <c r="E54" s="381" t="s">
        <v>84</v>
      </c>
      <c r="F54" s="382" t="s">
        <v>84</v>
      </c>
      <c r="G54" s="349" t="s">
        <v>85</v>
      </c>
      <c r="H54" s="350"/>
      <c r="I54" s="350"/>
      <c r="J54" s="350"/>
      <c r="K54" s="350"/>
      <c r="L54" s="350"/>
      <c r="M54" s="350"/>
      <c r="N54" s="350"/>
      <c r="O54" s="350"/>
      <c r="P54" s="350"/>
      <c r="Q54" s="350"/>
      <c r="R54" s="350"/>
      <c r="S54" s="350"/>
      <c r="T54" s="350"/>
      <c r="U54" s="350"/>
      <c r="V54" s="350"/>
      <c r="W54" s="351"/>
      <c r="X54" s="352" t="s">
        <v>86</v>
      </c>
      <c r="Y54" s="353"/>
      <c r="Z54" s="354">
        <v>1</v>
      </c>
      <c r="AA54" s="355"/>
      <c r="AB54" s="356"/>
      <c r="AW54" s="97"/>
    </row>
    <row r="55" spans="2:49" hidden="1" x14ac:dyDescent="0.25">
      <c r="B55" s="83"/>
      <c r="C55" s="361" t="s">
        <v>87</v>
      </c>
      <c r="D55" s="361" t="s">
        <v>87</v>
      </c>
      <c r="E55" s="361" t="s">
        <v>87</v>
      </c>
      <c r="F55" s="361" t="s">
        <v>87</v>
      </c>
      <c r="G55" s="349" t="s">
        <v>88</v>
      </c>
      <c r="H55" s="349"/>
      <c r="I55" s="349"/>
      <c r="J55" s="349"/>
      <c r="K55" s="349"/>
      <c r="L55" s="349"/>
      <c r="M55" s="349"/>
      <c r="N55" s="349"/>
      <c r="O55" s="349"/>
      <c r="P55" s="349"/>
      <c r="Q55" s="349"/>
      <c r="R55" s="349"/>
      <c r="S55" s="349"/>
      <c r="T55" s="349"/>
      <c r="U55" s="349"/>
      <c r="V55" s="349"/>
      <c r="W55" s="349"/>
      <c r="X55" s="352" t="s">
        <v>86</v>
      </c>
      <c r="Y55" s="352"/>
      <c r="Z55" s="354">
        <v>1</v>
      </c>
      <c r="AA55" s="355"/>
      <c r="AB55" s="356"/>
      <c r="AW55" s="97"/>
    </row>
    <row r="56" spans="2:49" ht="15.75" hidden="1" customHeight="1" thickBot="1" x14ac:dyDescent="0.3">
      <c r="B56" s="83"/>
      <c r="C56" s="361" t="s">
        <v>89</v>
      </c>
      <c r="D56" s="361" t="s">
        <v>89</v>
      </c>
      <c r="E56" s="361" t="s">
        <v>89</v>
      </c>
      <c r="F56" s="361" t="s">
        <v>89</v>
      </c>
      <c r="G56" s="349" t="s">
        <v>90</v>
      </c>
      <c r="H56" s="350"/>
      <c r="I56" s="350"/>
      <c r="J56" s="350"/>
      <c r="K56" s="350"/>
      <c r="L56" s="350"/>
      <c r="M56" s="350"/>
      <c r="N56" s="350"/>
      <c r="O56" s="350"/>
      <c r="P56" s="350"/>
      <c r="Q56" s="350"/>
      <c r="R56" s="350"/>
      <c r="S56" s="350"/>
      <c r="T56" s="350"/>
      <c r="U56" s="350"/>
      <c r="V56" s="350"/>
      <c r="W56" s="351"/>
      <c r="X56" s="352" t="s">
        <v>91</v>
      </c>
      <c r="Y56" s="352"/>
      <c r="Z56" s="354">
        <v>1</v>
      </c>
      <c r="AA56" s="355"/>
      <c r="AB56" s="356"/>
      <c r="AW56" s="97"/>
    </row>
    <row r="57" spans="2:49" ht="15.75" hidden="1" customHeight="1" thickBot="1" x14ac:dyDescent="0.3">
      <c r="B57" s="83"/>
      <c r="C57" s="361" t="s">
        <v>92</v>
      </c>
      <c r="D57" s="361" t="s">
        <v>92</v>
      </c>
      <c r="E57" s="361" t="s">
        <v>92</v>
      </c>
      <c r="F57" s="361" t="s">
        <v>92</v>
      </c>
      <c r="G57" s="349" t="s">
        <v>93</v>
      </c>
      <c r="H57" s="350"/>
      <c r="I57" s="350"/>
      <c r="J57" s="350"/>
      <c r="K57" s="350"/>
      <c r="L57" s="350"/>
      <c r="M57" s="350"/>
      <c r="N57" s="350"/>
      <c r="O57" s="350"/>
      <c r="P57" s="350"/>
      <c r="Q57" s="350"/>
      <c r="R57" s="350"/>
      <c r="S57" s="350"/>
      <c r="T57" s="350"/>
      <c r="U57" s="350"/>
      <c r="V57" s="350"/>
      <c r="W57" s="351"/>
      <c r="X57" s="352" t="s">
        <v>94</v>
      </c>
      <c r="Y57" s="352"/>
      <c r="Z57" s="354">
        <v>0.5</v>
      </c>
      <c r="AA57" s="355"/>
      <c r="AB57" s="356"/>
      <c r="AW57" s="97"/>
    </row>
    <row r="58" spans="2:49" ht="15.75" hidden="1" customHeight="1" thickBot="1" x14ac:dyDescent="0.3">
      <c r="B58" s="83"/>
      <c r="C58" s="361" t="s">
        <v>95</v>
      </c>
      <c r="D58" s="362" t="s">
        <v>95</v>
      </c>
      <c r="E58" s="362" t="s">
        <v>95</v>
      </c>
      <c r="F58" s="363" t="s">
        <v>95</v>
      </c>
      <c r="G58" s="349" t="s">
        <v>96</v>
      </c>
      <c r="H58" s="350"/>
      <c r="I58" s="350"/>
      <c r="J58" s="350"/>
      <c r="K58" s="350"/>
      <c r="L58" s="350"/>
      <c r="M58" s="350"/>
      <c r="N58" s="350"/>
      <c r="O58" s="350"/>
      <c r="P58" s="350"/>
      <c r="Q58" s="350"/>
      <c r="R58" s="350"/>
      <c r="S58" s="350"/>
      <c r="T58" s="350"/>
      <c r="U58" s="350"/>
      <c r="V58" s="350"/>
      <c r="W58" s="351"/>
      <c r="X58" s="352" t="s">
        <v>94</v>
      </c>
      <c r="Y58" s="353"/>
      <c r="Z58" s="354">
        <v>1</v>
      </c>
      <c r="AA58" s="355"/>
      <c r="AB58" s="356"/>
      <c r="AW58" s="97"/>
    </row>
    <row r="59" spans="2:49" ht="15.75" hidden="1" customHeight="1" thickBot="1" x14ac:dyDescent="0.3">
      <c r="B59" s="83"/>
      <c r="C59" s="380" t="s">
        <v>97</v>
      </c>
      <c r="D59" s="381" t="s">
        <v>97</v>
      </c>
      <c r="E59" s="381" t="s">
        <v>97</v>
      </c>
      <c r="F59" s="382" t="s">
        <v>97</v>
      </c>
      <c r="G59" s="364" t="s">
        <v>98</v>
      </c>
      <c r="H59" s="365"/>
      <c r="I59" s="365"/>
      <c r="J59" s="365"/>
      <c r="K59" s="365"/>
      <c r="L59" s="365"/>
      <c r="M59" s="365"/>
      <c r="N59" s="365"/>
      <c r="O59" s="365"/>
      <c r="P59" s="365"/>
      <c r="Q59" s="365"/>
      <c r="R59" s="365"/>
      <c r="S59" s="365"/>
      <c r="T59" s="365"/>
      <c r="U59" s="365"/>
      <c r="V59" s="365"/>
      <c r="W59" s="366"/>
      <c r="X59" s="352"/>
      <c r="Y59" s="353"/>
      <c r="Z59" s="354"/>
      <c r="AA59" s="355"/>
      <c r="AB59" s="356"/>
      <c r="AW59" s="97"/>
    </row>
    <row r="60" spans="2:49" ht="15.75" hidden="1" customHeight="1" thickBot="1" x14ac:dyDescent="0.3">
      <c r="B60" s="83"/>
      <c r="C60" s="380" t="s">
        <v>99</v>
      </c>
      <c r="D60" s="381" t="s">
        <v>99</v>
      </c>
      <c r="E60" s="381" t="s">
        <v>99</v>
      </c>
      <c r="F60" s="382" t="s">
        <v>99</v>
      </c>
      <c r="G60" s="349" t="s">
        <v>100</v>
      </c>
      <c r="H60" s="350"/>
      <c r="I60" s="350"/>
      <c r="J60" s="350"/>
      <c r="K60" s="350"/>
      <c r="L60" s="350"/>
      <c r="M60" s="350"/>
      <c r="N60" s="350"/>
      <c r="O60" s="350"/>
      <c r="P60" s="350"/>
      <c r="Q60" s="350"/>
      <c r="R60" s="350"/>
      <c r="S60" s="350"/>
      <c r="T60" s="350"/>
      <c r="U60" s="350"/>
      <c r="V60" s="350"/>
      <c r="W60" s="351"/>
      <c r="X60" s="352" t="s">
        <v>91</v>
      </c>
      <c r="Y60" s="353"/>
      <c r="Z60" s="354">
        <v>1</v>
      </c>
      <c r="AA60" s="355"/>
      <c r="AB60" s="356"/>
      <c r="AW60" s="97"/>
    </row>
    <row r="61" spans="2:49" ht="15.75" hidden="1" customHeight="1" thickBot="1" x14ac:dyDescent="0.3">
      <c r="B61" s="83"/>
      <c r="C61" s="98" t="s">
        <v>101</v>
      </c>
      <c r="D61" s="99" t="s">
        <v>101</v>
      </c>
      <c r="E61" s="99" t="s">
        <v>101</v>
      </c>
      <c r="F61" s="100" t="s">
        <v>101</v>
      </c>
      <c r="G61" s="101" t="s">
        <v>102</v>
      </c>
      <c r="H61" s="102"/>
      <c r="I61" s="102"/>
      <c r="J61" s="102"/>
      <c r="K61" s="102"/>
      <c r="L61" s="102"/>
      <c r="M61" s="102"/>
      <c r="N61" s="102"/>
      <c r="O61" s="102"/>
      <c r="P61" s="102"/>
      <c r="Q61" s="102"/>
      <c r="R61" s="102"/>
      <c r="S61" s="102"/>
      <c r="T61" s="102"/>
      <c r="U61" s="102"/>
      <c r="V61" s="102"/>
      <c r="W61" s="103"/>
      <c r="X61" s="352" t="s">
        <v>103</v>
      </c>
      <c r="Y61" s="353"/>
      <c r="Z61" s="104">
        <v>12</v>
      </c>
      <c r="AA61" s="105"/>
      <c r="AB61" s="106"/>
      <c r="AW61" s="97"/>
    </row>
    <row r="62" spans="2:49" ht="15.75" hidden="1" customHeight="1" thickBot="1" x14ac:dyDescent="0.3">
      <c r="B62" s="83"/>
      <c r="C62" s="380" t="s">
        <v>104</v>
      </c>
      <c r="D62" s="381" t="s">
        <v>104</v>
      </c>
      <c r="E62" s="381" t="s">
        <v>104</v>
      </c>
      <c r="F62" s="382" t="s">
        <v>104</v>
      </c>
      <c r="G62" s="349" t="s">
        <v>105</v>
      </c>
      <c r="H62" s="350"/>
      <c r="I62" s="350"/>
      <c r="J62" s="350"/>
      <c r="K62" s="350"/>
      <c r="L62" s="350"/>
      <c r="M62" s="350"/>
      <c r="N62" s="350"/>
      <c r="O62" s="350"/>
      <c r="P62" s="350"/>
      <c r="Q62" s="350"/>
      <c r="R62" s="350"/>
      <c r="S62" s="350"/>
      <c r="T62" s="350"/>
      <c r="U62" s="350"/>
      <c r="V62" s="350"/>
      <c r="W62" s="351"/>
      <c r="X62" s="352" t="s">
        <v>106</v>
      </c>
      <c r="Y62" s="353"/>
      <c r="Z62" s="354">
        <v>50</v>
      </c>
      <c r="AA62" s="355"/>
      <c r="AB62" s="356"/>
      <c r="AW62" s="97"/>
    </row>
    <row r="63" spans="2:49" ht="15.75" hidden="1" customHeight="1" thickBot="1" x14ac:dyDescent="0.3">
      <c r="B63" s="83"/>
      <c r="C63" s="380" t="s">
        <v>107</v>
      </c>
      <c r="D63" s="381" t="s">
        <v>107</v>
      </c>
      <c r="E63" s="381" t="s">
        <v>107</v>
      </c>
      <c r="F63" s="382" t="s">
        <v>107</v>
      </c>
      <c r="G63" s="364" t="s">
        <v>108</v>
      </c>
      <c r="H63" s="365"/>
      <c r="I63" s="365"/>
      <c r="J63" s="365"/>
      <c r="K63" s="365"/>
      <c r="L63" s="365"/>
      <c r="M63" s="365"/>
      <c r="N63" s="365"/>
      <c r="O63" s="365"/>
      <c r="P63" s="365"/>
      <c r="Q63" s="365"/>
      <c r="R63" s="365"/>
      <c r="S63" s="365"/>
      <c r="T63" s="365"/>
      <c r="U63" s="365"/>
      <c r="V63" s="365"/>
      <c r="W63" s="366"/>
      <c r="X63" s="352"/>
      <c r="Y63" s="353"/>
      <c r="Z63" s="354"/>
      <c r="AA63" s="355"/>
      <c r="AB63" s="356"/>
      <c r="AW63" s="97"/>
    </row>
    <row r="64" spans="2:49" ht="15.75" hidden="1" customHeight="1" thickBot="1" x14ac:dyDescent="0.3">
      <c r="B64" s="83"/>
      <c r="C64" s="380" t="s">
        <v>109</v>
      </c>
      <c r="D64" s="381" t="s">
        <v>109</v>
      </c>
      <c r="E64" s="381" t="s">
        <v>109</v>
      </c>
      <c r="F64" s="382" t="s">
        <v>109</v>
      </c>
      <c r="G64" s="349" t="s">
        <v>110</v>
      </c>
      <c r="H64" s="350"/>
      <c r="I64" s="350"/>
      <c r="J64" s="350"/>
      <c r="K64" s="350"/>
      <c r="L64" s="350"/>
      <c r="M64" s="350"/>
      <c r="N64" s="350"/>
      <c r="O64" s="350"/>
      <c r="P64" s="350"/>
      <c r="Q64" s="350"/>
      <c r="R64" s="350"/>
      <c r="S64" s="350"/>
      <c r="T64" s="350"/>
      <c r="U64" s="350"/>
      <c r="V64" s="350"/>
      <c r="W64" s="351"/>
      <c r="X64" s="352" t="s">
        <v>106</v>
      </c>
      <c r="Y64" s="353"/>
      <c r="Z64" s="354">
        <v>88</v>
      </c>
      <c r="AA64" s="355"/>
      <c r="AB64" s="356"/>
      <c r="AW64" s="97"/>
    </row>
    <row r="65" spans="2:49" ht="15.75" hidden="1" customHeight="1" thickBot="1" x14ac:dyDescent="0.3">
      <c r="B65" s="83"/>
      <c r="C65" s="380" t="s">
        <v>111</v>
      </c>
      <c r="D65" s="381" t="s">
        <v>111</v>
      </c>
      <c r="E65" s="381" t="s">
        <v>111</v>
      </c>
      <c r="F65" s="382" t="s">
        <v>111</v>
      </c>
      <c r="G65" s="377" t="s">
        <v>112</v>
      </c>
      <c r="H65" s="378"/>
      <c r="I65" s="378"/>
      <c r="J65" s="378"/>
      <c r="K65" s="378"/>
      <c r="L65" s="378"/>
      <c r="M65" s="378"/>
      <c r="N65" s="378"/>
      <c r="O65" s="378"/>
      <c r="P65" s="378"/>
      <c r="Q65" s="378"/>
      <c r="R65" s="378"/>
      <c r="S65" s="378"/>
      <c r="T65" s="378"/>
      <c r="U65" s="378"/>
      <c r="V65" s="378"/>
      <c r="W65" s="379"/>
      <c r="X65" s="352"/>
      <c r="Y65" s="353"/>
      <c r="Z65" s="354"/>
      <c r="AA65" s="355"/>
      <c r="AB65" s="356"/>
      <c r="AW65" s="97"/>
    </row>
    <row r="66" spans="2:49" ht="15.75" hidden="1" customHeight="1" thickBot="1" x14ac:dyDescent="0.3">
      <c r="B66" s="83"/>
      <c r="C66" s="380" t="s">
        <v>113</v>
      </c>
      <c r="D66" s="381" t="s">
        <v>113</v>
      </c>
      <c r="E66" s="381" t="s">
        <v>113</v>
      </c>
      <c r="F66" s="382" t="s">
        <v>113</v>
      </c>
      <c r="G66" s="364" t="s">
        <v>114</v>
      </c>
      <c r="H66" s="365"/>
      <c r="I66" s="365"/>
      <c r="J66" s="365"/>
      <c r="K66" s="365"/>
      <c r="L66" s="365"/>
      <c r="M66" s="365"/>
      <c r="N66" s="365"/>
      <c r="O66" s="365"/>
      <c r="P66" s="365"/>
      <c r="Q66" s="365"/>
      <c r="R66" s="365"/>
      <c r="S66" s="365"/>
      <c r="T66" s="365"/>
      <c r="U66" s="365"/>
      <c r="V66" s="365"/>
      <c r="W66" s="366"/>
      <c r="X66" s="352"/>
      <c r="Y66" s="353"/>
      <c r="Z66" s="354"/>
      <c r="AA66" s="355"/>
      <c r="AB66" s="356"/>
      <c r="AW66" s="97"/>
    </row>
    <row r="67" spans="2:49" ht="15.75" hidden="1" customHeight="1" thickBot="1" x14ac:dyDescent="0.3">
      <c r="B67" s="83"/>
      <c r="C67" s="380" t="s">
        <v>115</v>
      </c>
      <c r="D67" s="381" t="s">
        <v>115</v>
      </c>
      <c r="E67" s="381" t="s">
        <v>115</v>
      </c>
      <c r="F67" s="382" t="s">
        <v>115</v>
      </c>
      <c r="G67" s="349" t="s">
        <v>116</v>
      </c>
      <c r="H67" s="350"/>
      <c r="I67" s="350"/>
      <c r="J67" s="350"/>
      <c r="K67" s="350"/>
      <c r="L67" s="350"/>
      <c r="M67" s="350"/>
      <c r="N67" s="350"/>
      <c r="O67" s="350"/>
      <c r="P67" s="350"/>
      <c r="Q67" s="350"/>
      <c r="R67" s="350"/>
      <c r="S67" s="350"/>
      <c r="T67" s="350"/>
      <c r="U67" s="350"/>
      <c r="V67" s="350"/>
      <c r="W67" s="351"/>
      <c r="X67" s="352" t="s">
        <v>117</v>
      </c>
      <c r="Y67" s="353"/>
      <c r="Z67" s="354">
        <v>110</v>
      </c>
      <c r="AA67" s="355"/>
      <c r="AB67" s="356"/>
      <c r="AW67" s="97"/>
    </row>
    <row r="68" spans="2:49" ht="15.75" hidden="1" customHeight="1" thickBot="1" x14ac:dyDescent="0.3">
      <c r="B68" s="83"/>
      <c r="C68" s="380" t="s">
        <v>118</v>
      </c>
      <c r="D68" s="381" t="s">
        <v>118</v>
      </c>
      <c r="E68" s="381" t="s">
        <v>118</v>
      </c>
      <c r="F68" s="382" t="s">
        <v>118</v>
      </c>
      <c r="G68" s="364" t="s">
        <v>119</v>
      </c>
      <c r="H68" s="365"/>
      <c r="I68" s="365"/>
      <c r="J68" s="365"/>
      <c r="K68" s="365"/>
      <c r="L68" s="365"/>
      <c r="M68" s="365"/>
      <c r="N68" s="365"/>
      <c r="O68" s="365"/>
      <c r="P68" s="365"/>
      <c r="Q68" s="365"/>
      <c r="R68" s="365"/>
      <c r="S68" s="365"/>
      <c r="T68" s="365"/>
      <c r="U68" s="365"/>
      <c r="V68" s="365"/>
      <c r="W68" s="366"/>
      <c r="X68" s="352"/>
      <c r="Y68" s="353"/>
      <c r="Z68" s="354"/>
      <c r="AA68" s="355"/>
      <c r="AB68" s="356"/>
      <c r="AW68" s="97"/>
    </row>
    <row r="69" spans="2:49" ht="15.75" hidden="1" customHeight="1" thickBot="1" x14ac:dyDescent="0.3">
      <c r="B69" s="83"/>
      <c r="C69" s="380" t="s">
        <v>120</v>
      </c>
      <c r="D69" s="381" t="s">
        <v>120</v>
      </c>
      <c r="E69" s="381" t="s">
        <v>120</v>
      </c>
      <c r="F69" s="382" t="s">
        <v>120</v>
      </c>
      <c r="G69" s="349" t="s">
        <v>121</v>
      </c>
      <c r="H69" s="350"/>
      <c r="I69" s="350"/>
      <c r="J69" s="350"/>
      <c r="K69" s="350"/>
      <c r="L69" s="350"/>
      <c r="M69" s="350"/>
      <c r="N69" s="350"/>
      <c r="O69" s="350"/>
      <c r="P69" s="350"/>
      <c r="Q69" s="350"/>
      <c r="R69" s="350"/>
      <c r="S69" s="350"/>
      <c r="T69" s="350"/>
      <c r="U69" s="350"/>
      <c r="V69" s="350"/>
      <c r="W69" s="351"/>
      <c r="X69" s="352" t="s">
        <v>106</v>
      </c>
      <c r="Y69" s="353"/>
      <c r="Z69" s="354"/>
      <c r="AA69" s="355"/>
      <c r="AB69" s="356"/>
      <c r="AW69" s="97"/>
    </row>
    <row r="70" spans="2:49" ht="15.75" hidden="1" customHeight="1" thickBot="1" x14ac:dyDescent="0.3">
      <c r="B70" s="83"/>
      <c r="C70" s="380" t="s">
        <v>122</v>
      </c>
      <c r="D70" s="381" t="s">
        <v>122</v>
      </c>
      <c r="E70" s="381" t="s">
        <v>122</v>
      </c>
      <c r="F70" s="382" t="s">
        <v>122</v>
      </c>
      <c r="G70" s="349" t="s">
        <v>123</v>
      </c>
      <c r="H70" s="350"/>
      <c r="I70" s="350"/>
      <c r="J70" s="350"/>
      <c r="K70" s="350"/>
      <c r="L70" s="350"/>
      <c r="M70" s="350"/>
      <c r="N70" s="350"/>
      <c r="O70" s="350"/>
      <c r="P70" s="350"/>
      <c r="Q70" s="350"/>
      <c r="R70" s="350"/>
      <c r="S70" s="350"/>
      <c r="T70" s="350"/>
      <c r="U70" s="350"/>
      <c r="V70" s="350"/>
      <c r="W70" s="351"/>
      <c r="X70" s="352" t="s">
        <v>106</v>
      </c>
      <c r="Y70" s="353"/>
      <c r="Z70" s="354"/>
      <c r="AA70" s="355"/>
      <c r="AB70" s="356"/>
      <c r="AW70" s="97"/>
    </row>
    <row r="71" spans="2:49" ht="15.75" hidden="1" customHeight="1" thickBot="1" x14ac:dyDescent="0.3">
      <c r="B71" s="83"/>
      <c r="C71" s="380" t="s">
        <v>124</v>
      </c>
      <c r="D71" s="381" t="s">
        <v>124</v>
      </c>
      <c r="E71" s="381" t="s">
        <v>124</v>
      </c>
      <c r="F71" s="382" t="s">
        <v>124</v>
      </c>
      <c r="G71" s="364" t="s">
        <v>125</v>
      </c>
      <c r="H71" s="365"/>
      <c r="I71" s="365"/>
      <c r="J71" s="365"/>
      <c r="K71" s="365"/>
      <c r="L71" s="365"/>
      <c r="M71" s="365"/>
      <c r="N71" s="365"/>
      <c r="O71" s="365"/>
      <c r="P71" s="365"/>
      <c r="Q71" s="365"/>
      <c r="R71" s="365"/>
      <c r="S71" s="365"/>
      <c r="T71" s="365"/>
      <c r="U71" s="365"/>
      <c r="V71" s="365"/>
      <c r="W71" s="366"/>
      <c r="X71" s="352"/>
      <c r="Y71" s="353"/>
      <c r="Z71" s="354"/>
      <c r="AA71" s="355"/>
      <c r="AB71" s="356"/>
      <c r="AW71" s="97"/>
    </row>
    <row r="72" spans="2:49" hidden="1" x14ac:dyDescent="0.25">
      <c r="B72" s="83"/>
      <c r="C72" s="361" t="s">
        <v>126</v>
      </c>
      <c r="D72" s="362" t="s">
        <v>126</v>
      </c>
      <c r="E72" s="362" t="s">
        <v>126</v>
      </c>
      <c r="F72" s="363" t="s">
        <v>126</v>
      </c>
      <c r="G72" s="349" t="s">
        <v>127</v>
      </c>
      <c r="H72" s="350"/>
      <c r="I72" s="350"/>
      <c r="J72" s="350"/>
      <c r="K72" s="350"/>
      <c r="L72" s="350"/>
      <c r="M72" s="350"/>
      <c r="N72" s="350"/>
      <c r="O72" s="350"/>
      <c r="P72" s="350"/>
      <c r="Q72" s="350"/>
      <c r="R72" s="350"/>
      <c r="S72" s="350"/>
      <c r="T72" s="350"/>
      <c r="U72" s="350"/>
      <c r="V72" s="350"/>
      <c r="W72" s="351"/>
      <c r="X72" s="352" t="s">
        <v>117</v>
      </c>
      <c r="Y72" s="353"/>
      <c r="Z72" s="354"/>
      <c r="AA72" s="355"/>
      <c r="AB72" s="356"/>
      <c r="AW72" s="97"/>
    </row>
    <row r="73" spans="2:49" hidden="1" x14ac:dyDescent="0.25">
      <c r="B73" s="83"/>
      <c r="C73" s="361" t="s">
        <v>128</v>
      </c>
      <c r="D73" s="362" t="s">
        <v>128</v>
      </c>
      <c r="E73" s="362" t="s">
        <v>128</v>
      </c>
      <c r="F73" s="363" t="s">
        <v>128</v>
      </c>
      <c r="G73" s="349" t="s">
        <v>129</v>
      </c>
      <c r="H73" s="350"/>
      <c r="I73" s="350"/>
      <c r="J73" s="350"/>
      <c r="K73" s="350"/>
      <c r="L73" s="350"/>
      <c r="M73" s="350"/>
      <c r="N73" s="350"/>
      <c r="O73" s="350"/>
      <c r="P73" s="350"/>
      <c r="Q73" s="350"/>
      <c r="R73" s="350"/>
      <c r="S73" s="350"/>
      <c r="T73" s="350"/>
      <c r="U73" s="350"/>
      <c r="V73" s="350"/>
      <c r="W73" s="351"/>
      <c r="X73" s="352" t="s">
        <v>117</v>
      </c>
      <c r="Y73" s="353"/>
      <c r="Z73" s="354"/>
      <c r="AA73" s="355"/>
      <c r="AB73" s="356"/>
      <c r="AW73" s="97"/>
    </row>
    <row r="74" spans="2:49" hidden="1" x14ac:dyDescent="0.25">
      <c r="B74" s="83"/>
      <c r="C74" s="361" t="s">
        <v>130</v>
      </c>
      <c r="D74" s="362" t="s">
        <v>130</v>
      </c>
      <c r="E74" s="362" t="s">
        <v>130</v>
      </c>
      <c r="F74" s="363" t="s">
        <v>130</v>
      </c>
      <c r="G74" s="349" t="s">
        <v>131</v>
      </c>
      <c r="H74" s="350"/>
      <c r="I74" s="350"/>
      <c r="J74" s="350"/>
      <c r="K74" s="350"/>
      <c r="L74" s="350"/>
      <c r="M74" s="350"/>
      <c r="N74" s="350"/>
      <c r="O74" s="350"/>
      <c r="P74" s="350"/>
      <c r="Q74" s="350"/>
      <c r="R74" s="350"/>
      <c r="S74" s="350"/>
      <c r="T74" s="350"/>
      <c r="U74" s="350"/>
      <c r="V74" s="350"/>
      <c r="W74" s="351"/>
      <c r="X74" s="352" t="s">
        <v>117</v>
      </c>
      <c r="Y74" s="353"/>
      <c r="Z74" s="354"/>
      <c r="AA74" s="355"/>
      <c r="AB74" s="356"/>
      <c r="AW74" s="97"/>
    </row>
    <row r="75" spans="2:49" hidden="1" x14ac:dyDescent="0.25">
      <c r="B75" s="83"/>
      <c r="C75" s="361" t="s">
        <v>132</v>
      </c>
      <c r="D75" s="362" t="s">
        <v>132</v>
      </c>
      <c r="E75" s="362" t="s">
        <v>132</v>
      </c>
      <c r="F75" s="363" t="s">
        <v>132</v>
      </c>
      <c r="G75" s="349" t="s">
        <v>133</v>
      </c>
      <c r="H75" s="350"/>
      <c r="I75" s="350"/>
      <c r="J75" s="350"/>
      <c r="K75" s="350"/>
      <c r="L75" s="350"/>
      <c r="M75" s="350"/>
      <c r="N75" s="350"/>
      <c r="O75" s="350"/>
      <c r="P75" s="350"/>
      <c r="Q75" s="350"/>
      <c r="R75" s="350"/>
      <c r="S75" s="350"/>
      <c r="T75" s="350"/>
      <c r="U75" s="350"/>
      <c r="V75" s="350"/>
      <c r="W75" s="351"/>
      <c r="X75" s="352" t="s">
        <v>134</v>
      </c>
      <c r="Y75" s="353"/>
      <c r="Z75" s="354"/>
      <c r="AA75" s="355"/>
      <c r="AB75" s="356"/>
      <c r="AW75" s="97"/>
    </row>
    <row r="76" spans="2:49" hidden="1" x14ac:dyDescent="0.25">
      <c r="B76" s="83"/>
      <c r="C76" s="107" t="s">
        <v>135</v>
      </c>
      <c r="D76" s="108" t="s">
        <v>135</v>
      </c>
      <c r="E76" s="108" t="s">
        <v>135</v>
      </c>
      <c r="F76" s="109" t="s">
        <v>135</v>
      </c>
      <c r="G76" s="349" t="s">
        <v>136</v>
      </c>
      <c r="H76" s="350"/>
      <c r="I76" s="350"/>
      <c r="J76" s="350"/>
      <c r="K76" s="350"/>
      <c r="L76" s="350"/>
      <c r="M76" s="350"/>
      <c r="N76" s="350"/>
      <c r="O76" s="350"/>
      <c r="P76" s="350"/>
      <c r="Q76" s="350"/>
      <c r="R76" s="350"/>
      <c r="S76" s="350"/>
      <c r="T76" s="350"/>
      <c r="U76" s="350"/>
      <c r="V76" s="350"/>
      <c r="W76" s="351"/>
      <c r="X76" s="352" t="s">
        <v>106</v>
      </c>
      <c r="Y76" s="353"/>
      <c r="Z76" s="354"/>
      <c r="AA76" s="355"/>
      <c r="AB76" s="356"/>
      <c r="AW76" s="97"/>
    </row>
    <row r="77" spans="2:49" hidden="1" x14ac:dyDescent="0.25">
      <c r="B77" s="83"/>
      <c r="C77" s="110" t="s">
        <v>137</v>
      </c>
      <c r="D77" s="111"/>
      <c r="E77" s="112"/>
      <c r="F77" s="113"/>
      <c r="G77" s="349" t="s">
        <v>138</v>
      </c>
      <c r="H77" s="350"/>
      <c r="I77" s="350"/>
      <c r="J77" s="350"/>
      <c r="K77" s="350"/>
      <c r="L77" s="350"/>
      <c r="M77" s="350"/>
      <c r="N77" s="350"/>
      <c r="O77" s="350"/>
      <c r="P77" s="350"/>
      <c r="Q77" s="350"/>
      <c r="R77" s="350"/>
      <c r="S77" s="350"/>
      <c r="T77" s="350"/>
      <c r="U77" s="350"/>
      <c r="V77" s="350"/>
      <c r="W77" s="351"/>
      <c r="X77" s="352" t="s">
        <v>117</v>
      </c>
      <c r="Y77" s="353"/>
      <c r="Z77" s="354"/>
      <c r="AA77" s="355"/>
      <c r="AB77" s="356"/>
      <c r="AW77" s="97"/>
    </row>
    <row r="78" spans="2:49" x14ac:dyDescent="0.25">
      <c r="B78" s="83"/>
      <c r="C78" s="367" t="s">
        <v>139</v>
      </c>
      <c r="D78" s="368"/>
      <c r="E78" s="368"/>
      <c r="F78" s="369"/>
      <c r="G78" s="114" t="s">
        <v>140</v>
      </c>
      <c r="H78" s="115"/>
      <c r="I78" s="115"/>
      <c r="J78" s="115"/>
      <c r="K78" s="116"/>
      <c r="L78" s="117"/>
      <c r="M78" s="117"/>
      <c r="N78" s="117"/>
      <c r="O78" s="102"/>
      <c r="P78" s="102"/>
      <c r="Q78" s="102"/>
      <c r="R78" s="117"/>
      <c r="S78" s="117"/>
      <c r="T78" s="117"/>
      <c r="U78" s="117"/>
      <c r="V78" s="117"/>
      <c r="W78" s="103"/>
      <c r="X78" s="352"/>
      <c r="Y78" s="353"/>
      <c r="Z78" s="104"/>
      <c r="AA78" s="105"/>
      <c r="AB78" s="106"/>
      <c r="AW78" s="97"/>
    </row>
    <row r="79" spans="2:49" x14ac:dyDescent="0.25">
      <c r="B79" s="83"/>
      <c r="C79" s="367" t="s">
        <v>141</v>
      </c>
      <c r="D79" s="368"/>
      <c r="E79" s="368"/>
      <c r="F79" s="369"/>
      <c r="G79" s="364" t="s">
        <v>142</v>
      </c>
      <c r="H79" s="365"/>
      <c r="I79" s="365"/>
      <c r="J79" s="365"/>
      <c r="K79" s="365"/>
      <c r="L79" s="365"/>
      <c r="M79" s="365"/>
      <c r="N79" s="365"/>
      <c r="O79" s="365"/>
      <c r="P79" s="365"/>
      <c r="Q79" s="365"/>
      <c r="R79" s="365"/>
      <c r="S79" s="365"/>
      <c r="T79" s="365"/>
      <c r="U79" s="365"/>
      <c r="V79" s="365"/>
      <c r="W79" s="366"/>
      <c r="X79" s="352"/>
      <c r="Y79" s="353"/>
      <c r="Z79" s="104"/>
      <c r="AA79" s="105"/>
      <c r="AB79" s="106"/>
      <c r="AW79" s="97"/>
    </row>
    <row r="80" spans="2:49" x14ac:dyDescent="0.25">
      <c r="B80" s="83"/>
      <c r="C80" s="367" t="s">
        <v>143</v>
      </c>
      <c r="D80" s="368"/>
      <c r="E80" s="368"/>
      <c r="F80" s="369"/>
      <c r="G80" s="349" t="s">
        <v>116</v>
      </c>
      <c r="H80" s="350"/>
      <c r="I80" s="350"/>
      <c r="J80" s="350"/>
      <c r="K80" s="350"/>
      <c r="L80" s="350"/>
      <c r="M80" s="350"/>
      <c r="N80" s="350"/>
      <c r="O80" s="350"/>
      <c r="P80" s="350"/>
      <c r="Q80" s="350"/>
      <c r="R80" s="350"/>
      <c r="S80" s="350"/>
      <c r="T80" s="350"/>
      <c r="U80" s="350"/>
      <c r="V80" s="350"/>
      <c r="W80" s="351"/>
      <c r="X80" s="352" t="s">
        <v>117</v>
      </c>
      <c r="Y80" s="353"/>
      <c r="Z80" s="354"/>
      <c r="AA80" s="355"/>
      <c r="AB80" s="356"/>
      <c r="AW80" s="97"/>
    </row>
    <row r="81" spans="2:49" x14ac:dyDescent="0.25">
      <c r="B81" s="83"/>
      <c r="C81" s="367" t="s">
        <v>144</v>
      </c>
      <c r="D81" s="368"/>
      <c r="E81" s="368"/>
      <c r="F81" s="369"/>
      <c r="G81" s="364" t="s">
        <v>145</v>
      </c>
      <c r="H81" s="365"/>
      <c r="I81" s="365"/>
      <c r="J81" s="365"/>
      <c r="K81" s="365"/>
      <c r="L81" s="365"/>
      <c r="M81" s="365"/>
      <c r="N81" s="365"/>
      <c r="O81" s="365"/>
      <c r="P81" s="365"/>
      <c r="Q81" s="365"/>
      <c r="R81" s="365"/>
      <c r="S81" s="365"/>
      <c r="T81" s="365"/>
      <c r="U81" s="365"/>
      <c r="V81" s="365"/>
      <c r="W81" s="366"/>
      <c r="X81" s="352"/>
      <c r="Y81" s="353"/>
      <c r="Z81" s="354"/>
      <c r="AA81" s="355"/>
      <c r="AB81" s="356"/>
      <c r="AW81" s="97"/>
    </row>
    <row r="82" spans="2:49" x14ac:dyDescent="0.25">
      <c r="B82" s="83"/>
      <c r="C82" s="367" t="s">
        <v>146</v>
      </c>
      <c r="D82" s="368"/>
      <c r="E82" s="368"/>
      <c r="F82" s="369"/>
      <c r="G82" s="377" t="s">
        <v>147</v>
      </c>
      <c r="H82" s="378"/>
      <c r="I82" s="378"/>
      <c r="J82" s="378"/>
      <c r="K82" s="378"/>
      <c r="L82" s="378"/>
      <c r="M82" s="378"/>
      <c r="N82" s="378"/>
      <c r="O82" s="378"/>
      <c r="P82" s="378"/>
      <c r="Q82" s="378"/>
      <c r="R82" s="378"/>
      <c r="S82" s="378"/>
      <c r="T82" s="378"/>
      <c r="U82" s="378"/>
      <c r="V82" s="378"/>
      <c r="W82" s="379"/>
      <c r="X82" s="352"/>
      <c r="Y82" s="353"/>
      <c r="Z82" s="354"/>
      <c r="AA82" s="355"/>
      <c r="AB82" s="356"/>
      <c r="AW82" s="97"/>
    </row>
    <row r="83" spans="2:49" x14ac:dyDescent="0.25">
      <c r="B83" s="83"/>
      <c r="C83" s="367" t="s">
        <v>130</v>
      </c>
      <c r="D83" s="368"/>
      <c r="E83" s="368"/>
      <c r="F83" s="369"/>
      <c r="G83" s="349" t="s">
        <v>131</v>
      </c>
      <c r="H83" s="350"/>
      <c r="I83" s="350"/>
      <c r="J83" s="350"/>
      <c r="K83" s="350"/>
      <c r="L83" s="350"/>
      <c r="M83" s="350"/>
      <c r="N83" s="350"/>
      <c r="O83" s="350"/>
      <c r="P83" s="350"/>
      <c r="Q83" s="350"/>
      <c r="R83" s="350"/>
      <c r="S83" s="350"/>
      <c r="T83" s="350"/>
      <c r="U83" s="350"/>
      <c r="V83" s="350"/>
      <c r="W83" s="351"/>
      <c r="X83" s="352" t="s">
        <v>117</v>
      </c>
      <c r="Y83" s="353"/>
      <c r="Z83" s="354">
        <f>'[3]FE-03'!O45</f>
        <v>5</v>
      </c>
      <c r="AA83" s="355"/>
      <c r="AB83" s="356"/>
      <c r="AW83" s="97"/>
    </row>
    <row r="84" spans="2:49" x14ac:dyDescent="0.25">
      <c r="B84" s="83"/>
      <c r="C84" s="367" t="s">
        <v>132</v>
      </c>
      <c r="D84" s="368"/>
      <c r="E84" s="368"/>
      <c r="F84" s="369"/>
      <c r="G84" s="349" t="s">
        <v>133</v>
      </c>
      <c r="H84" s="350"/>
      <c r="I84" s="350"/>
      <c r="J84" s="350"/>
      <c r="K84" s="350"/>
      <c r="L84" s="350"/>
      <c r="M84" s="350"/>
      <c r="N84" s="350"/>
      <c r="O84" s="350"/>
      <c r="P84" s="350"/>
      <c r="Q84" s="350"/>
      <c r="R84" s="350"/>
      <c r="S84" s="350"/>
      <c r="T84" s="350"/>
      <c r="U84" s="350"/>
      <c r="V84" s="350"/>
      <c r="W84" s="351"/>
      <c r="X84" s="352" t="s">
        <v>134</v>
      </c>
      <c r="Y84" s="353"/>
      <c r="Z84" s="354">
        <f>'[3]FE-03'!O46</f>
        <v>1679</v>
      </c>
      <c r="AA84" s="355"/>
      <c r="AB84" s="356"/>
      <c r="AW84" s="97"/>
    </row>
    <row r="85" spans="2:49" x14ac:dyDescent="0.25">
      <c r="B85" s="83"/>
      <c r="C85" s="367" t="s">
        <v>135</v>
      </c>
      <c r="D85" s="368"/>
      <c r="E85" s="368"/>
      <c r="F85" s="369"/>
      <c r="G85" s="349" t="s">
        <v>136</v>
      </c>
      <c r="H85" s="350"/>
      <c r="I85" s="350"/>
      <c r="J85" s="350"/>
      <c r="K85" s="350"/>
      <c r="L85" s="350"/>
      <c r="M85" s="350"/>
      <c r="N85" s="350"/>
      <c r="O85" s="350"/>
      <c r="P85" s="350"/>
      <c r="Q85" s="350"/>
      <c r="R85" s="350"/>
      <c r="S85" s="350"/>
      <c r="T85" s="350"/>
      <c r="U85" s="350"/>
      <c r="V85" s="350"/>
      <c r="W85" s="351"/>
      <c r="X85" s="352" t="s">
        <v>106</v>
      </c>
      <c r="Y85" s="353"/>
      <c r="Z85" s="354">
        <f>'[3]FE-03'!O47</f>
        <v>41.1</v>
      </c>
      <c r="AA85" s="355"/>
      <c r="AB85" s="356"/>
      <c r="AW85" s="97"/>
    </row>
    <row r="86" spans="2:49" x14ac:dyDescent="0.25">
      <c r="B86" s="83"/>
      <c r="C86" s="376" t="s">
        <v>137</v>
      </c>
      <c r="D86" s="371"/>
      <c r="E86" s="371"/>
      <c r="F86" s="372"/>
      <c r="G86" s="349" t="s">
        <v>138</v>
      </c>
      <c r="H86" s="350"/>
      <c r="I86" s="350"/>
      <c r="J86" s="350"/>
      <c r="K86" s="350"/>
      <c r="L86" s="350"/>
      <c r="M86" s="350"/>
      <c r="N86" s="350"/>
      <c r="O86" s="350"/>
      <c r="P86" s="350"/>
      <c r="Q86" s="350"/>
      <c r="R86" s="350"/>
      <c r="S86" s="350"/>
      <c r="T86" s="350"/>
      <c r="U86" s="350"/>
      <c r="V86" s="350"/>
      <c r="W86" s="351"/>
      <c r="X86" s="352" t="s">
        <v>117</v>
      </c>
      <c r="Y86" s="353"/>
      <c r="Z86" s="354">
        <f>'[3]FE-03'!O48</f>
        <v>65.25</v>
      </c>
      <c r="AA86" s="355"/>
      <c r="AB86" s="356"/>
      <c r="AW86" s="97"/>
    </row>
    <row r="87" spans="2:49" x14ac:dyDescent="0.25">
      <c r="B87" s="83"/>
      <c r="C87" s="367" t="s">
        <v>148</v>
      </c>
      <c r="D87" s="368"/>
      <c r="E87" s="368"/>
      <c r="F87" s="369"/>
      <c r="G87" s="349" t="s">
        <v>149</v>
      </c>
      <c r="H87" s="350"/>
      <c r="I87" s="350"/>
      <c r="J87" s="350"/>
      <c r="K87" s="350"/>
      <c r="L87" s="350"/>
      <c r="M87" s="350"/>
      <c r="N87" s="350"/>
      <c r="O87" s="350"/>
      <c r="P87" s="350"/>
      <c r="Q87" s="350"/>
      <c r="R87" s="350"/>
      <c r="S87" s="350"/>
      <c r="T87" s="350"/>
      <c r="U87" s="350"/>
      <c r="V87" s="350"/>
      <c r="W87" s="351"/>
      <c r="X87" s="352" t="s">
        <v>86</v>
      </c>
      <c r="Y87" s="353"/>
      <c r="Z87" s="354">
        <f>'[3]FE-03'!O49</f>
        <v>3</v>
      </c>
      <c r="AA87" s="355"/>
      <c r="AB87" s="356"/>
      <c r="AW87" s="97"/>
    </row>
    <row r="88" spans="2:49" x14ac:dyDescent="0.25">
      <c r="B88" s="83"/>
      <c r="C88" s="367" t="s">
        <v>150</v>
      </c>
      <c r="D88" s="368" t="s">
        <v>150</v>
      </c>
      <c r="E88" s="368" t="s">
        <v>150</v>
      </c>
      <c r="F88" s="369" t="s">
        <v>150</v>
      </c>
      <c r="G88" s="373" t="s">
        <v>151</v>
      </c>
      <c r="H88" s="374"/>
      <c r="I88" s="374"/>
      <c r="J88" s="374"/>
      <c r="K88" s="374"/>
      <c r="L88" s="374"/>
      <c r="M88" s="374"/>
      <c r="N88" s="374"/>
      <c r="O88" s="374"/>
      <c r="P88" s="374"/>
      <c r="Q88" s="374"/>
      <c r="R88" s="374"/>
      <c r="S88" s="374"/>
      <c r="T88" s="374"/>
      <c r="U88" s="374"/>
      <c r="V88" s="374"/>
      <c r="W88" s="375"/>
      <c r="X88" s="352"/>
      <c r="Y88" s="353"/>
      <c r="Z88" s="354"/>
      <c r="AA88" s="355"/>
      <c r="AB88" s="356"/>
      <c r="AW88" s="97"/>
    </row>
    <row r="89" spans="2:49" x14ac:dyDescent="0.25">
      <c r="B89" s="83"/>
      <c r="C89" s="367" t="s">
        <v>152</v>
      </c>
      <c r="D89" s="368" t="s">
        <v>152</v>
      </c>
      <c r="E89" s="368" t="s">
        <v>152</v>
      </c>
      <c r="F89" s="369" t="s">
        <v>152</v>
      </c>
      <c r="G89" s="349" t="s">
        <v>131</v>
      </c>
      <c r="H89" s="350"/>
      <c r="I89" s="350"/>
      <c r="J89" s="350"/>
      <c r="K89" s="350"/>
      <c r="L89" s="350"/>
      <c r="M89" s="350"/>
      <c r="N89" s="350"/>
      <c r="O89" s="350"/>
      <c r="P89" s="350"/>
      <c r="Q89" s="350"/>
      <c r="R89" s="350"/>
      <c r="S89" s="350"/>
      <c r="T89" s="350"/>
      <c r="U89" s="350"/>
      <c r="V89" s="350"/>
      <c r="W89" s="351"/>
      <c r="X89" s="352" t="s">
        <v>117</v>
      </c>
      <c r="Y89" s="353"/>
      <c r="Z89" s="354"/>
      <c r="AA89" s="355"/>
      <c r="AB89" s="356"/>
      <c r="AW89" s="97"/>
    </row>
    <row r="90" spans="2:49" ht="17.45" customHeight="1" thickBot="1" x14ac:dyDescent="0.3">
      <c r="B90" s="83"/>
      <c r="C90" s="370" t="s">
        <v>153</v>
      </c>
      <c r="D90" s="371" t="s">
        <v>153</v>
      </c>
      <c r="E90" s="371" t="s">
        <v>153</v>
      </c>
      <c r="F90" s="372" t="s">
        <v>153</v>
      </c>
      <c r="G90" s="118" t="s">
        <v>154</v>
      </c>
      <c r="H90" s="96"/>
      <c r="I90" s="96"/>
      <c r="J90" s="96"/>
      <c r="K90" s="96"/>
      <c r="L90" s="96"/>
      <c r="M90" s="96"/>
      <c r="N90" s="96"/>
      <c r="O90" s="96"/>
      <c r="P90" s="96"/>
      <c r="Q90" s="96"/>
      <c r="R90" s="96"/>
      <c r="S90" s="96"/>
      <c r="T90" s="96"/>
      <c r="U90" s="96"/>
      <c r="V90" s="96"/>
      <c r="W90" s="119"/>
      <c r="X90" s="352"/>
      <c r="Y90" s="353"/>
      <c r="Z90" s="104"/>
      <c r="AA90" s="105"/>
      <c r="AB90" s="106"/>
      <c r="AW90" s="97"/>
    </row>
    <row r="91" spans="2:49" ht="17.45" customHeight="1" thickBot="1" x14ac:dyDescent="0.3">
      <c r="B91" s="83"/>
      <c r="C91" s="361" t="s">
        <v>155</v>
      </c>
      <c r="D91" s="362" t="s">
        <v>155</v>
      </c>
      <c r="E91" s="362" t="s">
        <v>155</v>
      </c>
      <c r="F91" s="363" t="s">
        <v>155</v>
      </c>
      <c r="G91" s="364" t="s">
        <v>156</v>
      </c>
      <c r="H91" s="365"/>
      <c r="I91" s="365"/>
      <c r="J91" s="365"/>
      <c r="K91" s="365"/>
      <c r="L91" s="365"/>
      <c r="M91" s="365"/>
      <c r="N91" s="365"/>
      <c r="O91" s="365"/>
      <c r="P91" s="365"/>
      <c r="Q91" s="365"/>
      <c r="R91" s="365"/>
      <c r="S91" s="365"/>
      <c r="T91" s="365"/>
      <c r="U91" s="365"/>
      <c r="V91" s="365"/>
      <c r="W91" s="366"/>
      <c r="X91" s="352"/>
      <c r="Y91" s="353"/>
      <c r="AW91" s="97"/>
    </row>
    <row r="92" spans="2:49" ht="17.45" customHeight="1" thickBot="1" x14ac:dyDescent="0.3">
      <c r="B92" s="83"/>
      <c r="C92" s="361" t="s">
        <v>157</v>
      </c>
      <c r="D92" s="362" t="s">
        <v>157</v>
      </c>
      <c r="E92" s="362" t="s">
        <v>157</v>
      </c>
      <c r="F92" s="363" t="s">
        <v>157</v>
      </c>
      <c r="G92" s="349" t="s">
        <v>158</v>
      </c>
      <c r="H92" s="350"/>
      <c r="I92" s="350"/>
      <c r="J92" s="350"/>
      <c r="K92" s="350"/>
      <c r="L92" s="350"/>
      <c r="M92" s="350"/>
      <c r="N92" s="350"/>
      <c r="O92" s="350"/>
      <c r="P92" s="350"/>
      <c r="Q92" s="350"/>
      <c r="R92" s="350"/>
      <c r="S92" s="350"/>
      <c r="T92" s="350"/>
      <c r="U92" s="350"/>
      <c r="V92" s="350"/>
      <c r="W92" s="351"/>
      <c r="X92" s="352" t="s">
        <v>91</v>
      </c>
      <c r="Y92" s="353"/>
      <c r="Z92" s="354">
        <f>'[3]FE-03'!O70</f>
        <v>0.5</v>
      </c>
      <c r="AA92" s="355"/>
      <c r="AB92" s="356"/>
      <c r="AW92" s="97"/>
    </row>
    <row r="93" spans="2:49" ht="17.45" customHeight="1" thickBot="1" x14ac:dyDescent="0.3">
      <c r="B93" s="83"/>
      <c r="C93" s="361" t="s">
        <v>159</v>
      </c>
      <c r="D93" s="362" t="s">
        <v>159</v>
      </c>
      <c r="E93" s="362" t="s">
        <v>159</v>
      </c>
      <c r="F93" s="363" t="s">
        <v>159</v>
      </c>
      <c r="G93" s="349" t="s">
        <v>160</v>
      </c>
      <c r="H93" s="350"/>
      <c r="I93" s="350"/>
      <c r="J93" s="350"/>
      <c r="K93" s="350"/>
      <c r="L93" s="350"/>
      <c r="M93" s="350"/>
      <c r="N93" s="350"/>
      <c r="O93" s="350"/>
      <c r="P93" s="350"/>
      <c r="Q93" s="350"/>
      <c r="R93" s="350"/>
      <c r="S93" s="350"/>
      <c r="T93" s="350"/>
      <c r="U93" s="350"/>
      <c r="V93" s="350"/>
      <c r="W93" s="351"/>
      <c r="X93" s="352" t="s">
        <v>91</v>
      </c>
      <c r="Y93" s="353"/>
      <c r="Z93" s="354">
        <f>'[3]FE-03'!O71</f>
        <v>0.5</v>
      </c>
      <c r="AA93" s="355"/>
      <c r="AB93" s="356"/>
      <c r="AW93" s="97"/>
    </row>
    <row r="94" spans="2:49" ht="18.600000000000001" customHeight="1" x14ac:dyDescent="0.25">
      <c r="B94" s="83"/>
      <c r="C94" s="361" t="s">
        <v>161</v>
      </c>
      <c r="D94" s="362" t="s">
        <v>161</v>
      </c>
      <c r="E94" s="362" t="s">
        <v>161</v>
      </c>
      <c r="F94" s="363" t="s">
        <v>161</v>
      </c>
      <c r="G94" s="364" t="s">
        <v>162</v>
      </c>
      <c r="H94" s="365"/>
      <c r="I94" s="365"/>
      <c r="J94" s="365"/>
      <c r="K94" s="365"/>
      <c r="L94" s="365"/>
      <c r="M94" s="365"/>
      <c r="N94" s="365"/>
      <c r="O94" s="365"/>
      <c r="P94" s="365"/>
      <c r="Q94" s="365"/>
      <c r="R94" s="365"/>
      <c r="S94" s="365"/>
      <c r="T94" s="365"/>
      <c r="U94" s="365"/>
      <c r="V94" s="365"/>
      <c r="W94" s="366"/>
      <c r="X94" s="352"/>
      <c r="Y94" s="353"/>
      <c r="Z94" s="354"/>
      <c r="AA94" s="355"/>
      <c r="AB94" s="356"/>
      <c r="AW94" s="97"/>
    </row>
    <row r="95" spans="2:49" ht="18.600000000000001" customHeight="1" x14ac:dyDescent="0.25">
      <c r="B95" s="83"/>
      <c r="C95" s="367" t="s">
        <v>163</v>
      </c>
      <c r="D95" s="368" t="s">
        <v>163</v>
      </c>
      <c r="E95" s="368" t="s">
        <v>163</v>
      </c>
      <c r="F95" s="369" t="s">
        <v>163</v>
      </c>
      <c r="G95" s="349" t="s">
        <v>164</v>
      </c>
      <c r="H95" s="350"/>
      <c r="I95" s="350"/>
      <c r="J95" s="350"/>
      <c r="K95" s="350"/>
      <c r="L95" s="350"/>
      <c r="M95" s="350"/>
      <c r="N95" s="350"/>
      <c r="O95" s="350"/>
      <c r="P95" s="350"/>
      <c r="Q95" s="350"/>
      <c r="R95" s="350"/>
      <c r="S95" s="350"/>
      <c r="T95" s="350"/>
      <c r="U95" s="350"/>
      <c r="V95" s="350"/>
      <c r="W95" s="351"/>
      <c r="X95" s="352" t="s">
        <v>165</v>
      </c>
      <c r="Y95" s="353"/>
      <c r="Z95" s="354">
        <f>'[3]FE-03'!O73</f>
        <v>1</v>
      </c>
      <c r="AA95" s="355"/>
      <c r="AB95" s="356"/>
      <c r="AW95" s="97"/>
    </row>
    <row r="96" spans="2:49" ht="17.45" hidden="1" customHeight="1" thickBot="1" x14ac:dyDescent="0.3">
      <c r="B96" s="83"/>
      <c r="C96" s="370" t="s">
        <v>166</v>
      </c>
      <c r="D96" s="371" t="s">
        <v>166</v>
      </c>
      <c r="E96" s="371" t="s">
        <v>166</v>
      </c>
      <c r="F96" s="372" t="s">
        <v>166</v>
      </c>
      <c r="G96" s="349" t="s">
        <v>167</v>
      </c>
      <c r="H96" s="350"/>
      <c r="I96" s="350"/>
      <c r="J96" s="350"/>
      <c r="K96" s="350"/>
      <c r="L96" s="350"/>
      <c r="M96" s="350"/>
      <c r="N96" s="350"/>
      <c r="O96" s="350"/>
      <c r="P96" s="350"/>
      <c r="Q96" s="350"/>
      <c r="R96" s="350"/>
      <c r="S96" s="350"/>
      <c r="T96" s="350"/>
      <c r="U96" s="350"/>
      <c r="V96" s="350"/>
      <c r="W96" s="351"/>
      <c r="X96" s="352" t="s">
        <v>86</v>
      </c>
      <c r="Y96" s="353"/>
      <c r="Z96" s="354"/>
      <c r="AA96" s="355"/>
      <c r="AB96" s="356"/>
      <c r="AW96" s="97"/>
    </row>
    <row r="97" spans="2:54" ht="17.45" hidden="1" customHeight="1" x14ac:dyDescent="0.25">
      <c r="B97" s="83"/>
      <c r="C97" s="361" t="s">
        <v>168</v>
      </c>
      <c r="D97" s="362" t="s">
        <v>168</v>
      </c>
      <c r="E97" s="362" t="s">
        <v>168</v>
      </c>
      <c r="F97" s="363" t="s">
        <v>168</v>
      </c>
      <c r="G97" s="349" t="s">
        <v>169</v>
      </c>
      <c r="H97" s="350"/>
      <c r="I97" s="350"/>
      <c r="J97" s="350"/>
      <c r="K97" s="350"/>
      <c r="L97" s="350"/>
      <c r="M97" s="350"/>
      <c r="N97" s="350"/>
      <c r="O97" s="350"/>
      <c r="P97" s="350"/>
      <c r="Q97" s="350"/>
      <c r="R97" s="350"/>
      <c r="S97" s="350"/>
      <c r="T97" s="350"/>
      <c r="U97" s="350"/>
      <c r="V97" s="350"/>
      <c r="W97" s="351"/>
      <c r="X97" s="352" t="s">
        <v>86</v>
      </c>
      <c r="Y97" s="353"/>
      <c r="Z97" s="354"/>
      <c r="AA97" s="355"/>
      <c r="AB97" s="356"/>
      <c r="AW97" s="97"/>
    </row>
    <row r="98" spans="2:54" ht="17.45" hidden="1" customHeight="1" thickBot="1" x14ac:dyDescent="0.3">
      <c r="B98" s="83"/>
      <c r="C98" s="361" t="s">
        <v>170</v>
      </c>
      <c r="D98" s="362" t="s">
        <v>170</v>
      </c>
      <c r="E98" s="362" t="s">
        <v>170</v>
      </c>
      <c r="F98" s="363" t="s">
        <v>170</v>
      </c>
      <c r="G98" s="364" t="s">
        <v>171</v>
      </c>
      <c r="H98" s="365"/>
      <c r="I98" s="365"/>
      <c r="J98" s="365"/>
      <c r="K98" s="365"/>
      <c r="L98" s="365"/>
      <c r="M98" s="365"/>
      <c r="N98" s="365"/>
      <c r="O98" s="365"/>
      <c r="P98" s="365"/>
      <c r="Q98" s="365"/>
      <c r="R98" s="365"/>
      <c r="S98" s="365"/>
      <c r="T98" s="365"/>
      <c r="U98" s="365"/>
      <c r="V98" s="365"/>
      <c r="W98" s="366"/>
      <c r="X98" s="352"/>
      <c r="Y98" s="353"/>
      <c r="Z98" s="354"/>
      <c r="AA98" s="355"/>
      <c r="AB98" s="356"/>
      <c r="AW98" s="97"/>
    </row>
    <row r="99" spans="2:54" ht="17.45" hidden="1" customHeight="1" thickBot="1" x14ac:dyDescent="0.3">
      <c r="B99" s="83"/>
      <c r="C99" s="361" t="s">
        <v>172</v>
      </c>
      <c r="D99" s="362" t="s">
        <v>172</v>
      </c>
      <c r="E99" s="362" t="s">
        <v>172</v>
      </c>
      <c r="F99" s="363" t="s">
        <v>172</v>
      </c>
      <c r="G99" s="349" t="s">
        <v>173</v>
      </c>
      <c r="H99" s="350"/>
      <c r="I99" s="350"/>
      <c r="J99" s="350"/>
      <c r="K99" s="350"/>
      <c r="L99" s="350"/>
      <c r="M99" s="350"/>
      <c r="N99" s="350"/>
      <c r="O99" s="350"/>
      <c r="P99" s="350"/>
      <c r="Q99" s="350"/>
      <c r="R99" s="350"/>
      <c r="S99" s="350"/>
      <c r="T99" s="350"/>
      <c r="U99" s="350"/>
      <c r="V99" s="350"/>
      <c r="W99" s="351"/>
      <c r="X99" s="352" t="s">
        <v>91</v>
      </c>
      <c r="Y99" s="353"/>
      <c r="Z99" s="354"/>
      <c r="AA99" s="355"/>
      <c r="AB99" s="356"/>
      <c r="AW99" s="97"/>
    </row>
    <row r="100" spans="2:54" ht="17.45" hidden="1" customHeight="1" x14ac:dyDescent="0.25">
      <c r="B100" s="83"/>
      <c r="C100" s="361" t="s">
        <v>174</v>
      </c>
      <c r="D100" s="362" t="s">
        <v>174</v>
      </c>
      <c r="E100" s="362" t="s">
        <v>174</v>
      </c>
      <c r="F100" s="363" t="s">
        <v>174</v>
      </c>
      <c r="G100" s="364" t="s">
        <v>175</v>
      </c>
      <c r="H100" s="365"/>
      <c r="I100" s="365"/>
      <c r="J100" s="365"/>
      <c r="K100" s="365"/>
      <c r="L100" s="365"/>
      <c r="M100" s="365"/>
      <c r="N100" s="365"/>
      <c r="O100" s="365"/>
      <c r="P100" s="365"/>
      <c r="Q100" s="365"/>
      <c r="R100" s="365"/>
      <c r="S100" s="365"/>
      <c r="T100" s="365"/>
      <c r="U100" s="365"/>
      <c r="V100" s="365"/>
      <c r="W100" s="366"/>
      <c r="X100" s="352"/>
      <c r="Y100" s="353"/>
      <c r="Z100" s="354"/>
      <c r="AA100" s="355"/>
      <c r="AB100" s="356"/>
      <c r="AW100" s="97"/>
    </row>
    <row r="101" spans="2:54" ht="17.45" hidden="1" customHeight="1" x14ac:dyDescent="0.25">
      <c r="B101" s="83"/>
      <c r="C101" s="348" t="s">
        <v>176</v>
      </c>
      <c r="D101" s="348" t="s">
        <v>176</v>
      </c>
      <c r="E101" s="348" t="s">
        <v>176</v>
      </c>
      <c r="F101" s="348" t="s">
        <v>176</v>
      </c>
      <c r="G101" s="349" t="s">
        <v>177</v>
      </c>
      <c r="H101" s="350"/>
      <c r="I101" s="350"/>
      <c r="J101" s="350"/>
      <c r="K101" s="350"/>
      <c r="L101" s="350"/>
      <c r="M101" s="350"/>
      <c r="N101" s="350"/>
      <c r="O101" s="350"/>
      <c r="P101" s="350"/>
      <c r="Q101" s="350"/>
      <c r="R101" s="350"/>
      <c r="S101" s="350"/>
      <c r="T101" s="350"/>
      <c r="U101" s="350"/>
      <c r="V101" s="350"/>
      <c r="W101" s="351"/>
      <c r="X101" s="352" t="s">
        <v>165</v>
      </c>
      <c r="Y101" s="353"/>
      <c r="Z101" s="354"/>
      <c r="AA101" s="355"/>
      <c r="AB101" s="356"/>
      <c r="AW101" s="97"/>
    </row>
    <row r="102" spans="2:54" ht="17.45" customHeight="1" x14ac:dyDescent="0.25">
      <c r="B102" s="83"/>
      <c r="C102" s="120"/>
      <c r="D102" s="120"/>
      <c r="E102" s="120"/>
      <c r="F102" s="120"/>
      <c r="G102" s="121"/>
      <c r="H102" s="121"/>
      <c r="I102" s="121"/>
      <c r="J102" s="121"/>
      <c r="K102" s="121"/>
      <c r="L102" s="121"/>
      <c r="M102" s="121"/>
      <c r="N102" s="121"/>
      <c r="O102" s="121"/>
      <c r="P102" s="121"/>
      <c r="Q102" s="121"/>
      <c r="R102" s="121"/>
      <c r="S102" s="121"/>
      <c r="T102" s="121"/>
      <c r="U102" s="121"/>
      <c r="V102" s="121"/>
      <c r="W102" s="121"/>
      <c r="X102" s="122"/>
      <c r="Y102" s="122"/>
      <c r="Z102" s="123"/>
      <c r="AA102" s="123"/>
      <c r="AB102" s="123"/>
      <c r="AW102" s="97"/>
    </row>
    <row r="103" spans="2:54" ht="17.45" customHeight="1" x14ac:dyDescent="0.25">
      <c r="B103" s="83"/>
      <c r="D103" s="83"/>
      <c r="E103" s="83"/>
      <c r="G103" s="121"/>
      <c r="H103" s="96"/>
      <c r="I103" s="96"/>
      <c r="J103" s="96"/>
      <c r="K103" s="96"/>
      <c r="L103" s="96"/>
      <c r="M103" s="96"/>
      <c r="N103" s="96"/>
      <c r="O103" s="96"/>
      <c r="P103" s="96"/>
      <c r="Q103" s="96"/>
      <c r="R103" s="96"/>
      <c r="S103" s="96"/>
      <c r="T103" s="96"/>
      <c r="U103" s="96"/>
      <c r="V103" s="96"/>
      <c r="AW103" s="97"/>
    </row>
    <row r="104" spans="2:54" ht="17.45" customHeight="1" x14ac:dyDescent="0.25">
      <c r="B104" s="83"/>
      <c r="D104" s="83"/>
      <c r="E104" s="83"/>
      <c r="G104" s="121"/>
      <c r="H104" s="96"/>
      <c r="I104" s="96"/>
      <c r="J104" s="96"/>
      <c r="K104" s="96"/>
      <c r="L104" s="96"/>
      <c r="M104" s="96"/>
      <c r="N104" s="96"/>
      <c r="O104" s="96"/>
      <c r="P104" s="96"/>
      <c r="Q104" s="96"/>
      <c r="R104" s="96"/>
      <c r="S104" s="96"/>
      <c r="T104" s="96"/>
      <c r="U104" s="96"/>
      <c r="V104" s="96"/>
      <c r="AW104" s="97"/>
    </row>
    <row r="105" spans="2:54" ht="17.45" customHeight="1" x14ac:dyDescent="0.25">
      <c r="B105" s="83"/>
      <c r="D105" s="83"/>
      <c r="E105" s="83"/>
      <c r="G105" s="121"/>
      <c r="H105" s="96"/>
      <c r="I105" s="96"/>
      <c r="J105" s="96"/>
      <c r="K105" s="96"/>
      <c r="L105" s="96"/>
      <c r="M105" s="96"/>
      <c r="N105" s="96"/>
      <c r="O105" s="96"/>
      <c r="P105" s="96"/>
      <c r="Q105" s="96"/>
      <c r="R105" s="96"/>
      <c r="S105" s="96"/>
      <c r="T105" s="96"/>
      <c r="U105" s="96"/>
      <c r="V105" s="96"/>
      <c r="AW105" s="97"/>
    </row>
    <row r="106" spans="2:54" x14ac:dyDescent="0.25">
      <c r="C106" s="124" t="s">
        <v>178</v>
      </c>
      <c r="U106" s="74"/>
      <c r="Z106" s="125"/>
      <c r="AA106" s="125"/>
      <c r="AB106" s="125"/>
      <c r="AC106" s="125"/>
      <c r="AD106" s="125"/>
      <c r="AE106" s="125"/>
      <c r="AF106" s="125"/>
      <c r="AG106" s="125"/>
      <c r="AH106" s="125"/>
      <c r="AI106" s="125"/>
      <c r="AJ106" s="125"/>
      <c r="AK106" s="125"/>
    </row>
    <row r="107" spans="2:54" x14ac:dyDescent="0.25">
      <c r="C107" s="83"/>
      <c r="F107" s="126"/>
      <c r="G107" s="126"/>
      <c r="H107" s="126"/>
      <c r="I107" s="126"/>
      <c r="J107" s="126"/>
      <c r="K107" s="126"/>
      <c r="L107" s="126"/>
      <c r="M107" s="126"/>
      <c r="N107" s="126"/>
      <c r="O107" s="126"/>
      <c r="P107" s="126"/>
      <c r="Q107" s="126"/>
      <c r="R107" s="126"/>
      <c r="S107" s="126"/>
      <c r="Z107" s="127"/>
      <c r="AA107" s="127"/>
      <c r="AB107" s="127"/>
      <c r="AC107" s="127"/>
      <c r="AD107" s="127"/>
      <c r="AE107" s="127"/>
      <c r="AF107" s="127"/>
      <c r="AG107" s="127"/>
      <c r="AH107" s="127"/>
      <c r="AI107" s="127"/>
      <c r="AJ107" s="127"/>
      <c r="AK107" s="127"/>
    </row>
    <row r="108" spans="2:54" ht="18" customHeight="1" x14ac:dyDescent="0.25">
      <c r="C108" s="325" t="s">
        <v>179</v>
      </c>
      <c r="D108" s="326"/>
      <c r="E108" s="326"/>
      <c r="F108" s="326"/>
      <c r="G108" s="327"/>
      <c r="H108" s="357" t="s">
        <v>180</v>
      </c>
      <c r="I108" s="221"/>
      <c r="J108" s="221"/>
      <c r="K108" s="221"/>
      <c r="L108" s="358"/>
      <c r="M108" s="286" t="s">
        <v>181</v>
      </c>
      <c r="N108" s="287"/>
      <c r="O108" s="287"/>
      <c r="P108" s="287"/>
      <c r="Q108" s="287"/>
      <c r="R108" s="287"/>
      <c r="S108" s="288"/>
      <c r="T108" s="286" t="s">
        <v>182</v>
      </c>
      <c r="U108" s="287"/>
      <c r="V108" s="287"/>
      <c r="W108" s="287"/>
      <c r="X108" s="287"/>
      <c r="Y108" s="287"/>
      <c r="Z108" s="287"/>
      <c r="AA108" s="288"/>
      <c r="AB108" s="286" t="s">
        <v>183</v>
      </c>
      <c r="AC108" s="287"/>
      <c r="AD108" s="287"/>
      <c r="AE108" s="287"/>
      <c r="AF108" s="287"/>
      <c r="AG108" s="287"/>
      <c r="AH108" s="288"/>
      <c r="AI108" s="286" t="s">
        <v>184</v>
      </c>
      <c r="AJ108" s="287"/>
      <c r="AK108" s="287"/>
      <c r="AL108" s="287"/>
      <c r="AM108" s="287"/>
      <c r="AN108" s="287"/>
      <c r="AO108" s="288"/>
    </row>
    <row r="109" spans="2:54" x14ac:dyDescent="0.25">
      <c r="C109" s="328"/>
      <c r="D109" s="329"/>
      <c r="E109" s="329"/>
      <c r="F109" s="329"/>
      <c r="G109" s="330"/>
      <c r="H109" s="359"/>
      <c r="I109" s="218"/>
      <c r="J109" s="218"/>
      <c r="K109" s="218"/>
      <c r="L109" s="360"/>
      <c r="M109" s="286" t="s">
        <v>13</v>
      </c>
      <c r="N109" s="287"/>
      <c r="O109" s="287"/>
      <c r="P109" s="287"/>
      <c r="Q109" s="288"/>
      <c r="R109" s="286" t="s">
        <v>14</v>
      </c>
      <c r="S109" s="288"/>
      <c r="T109" s="286" t="s">
        <v>13</v>
      </c>
      <c r="U109" s="287"/>
      <c r="V109" s="287"/>
      <c r="W109" s="287"/>
      <c r="X109" s="287"/>
      <c r="Y109" s="288"/>
      <c r="Z109" s="286" t="s">
        <v>14</v>
      </c>
      <c r="AA109" s="288"/>
      <c r="AB109" s="286" t="s">
        <v>13</v>
      </c>
      <c r="AC109" s="287"/>
      <c r="AD109" s="287"/>
      <c r="AE109" s="287"/>
      <c r="AF109" s="288"/>
      <c r="AG109" s="286" t="s">
        <v>14</v>
      </c>
      <c r="AH109" s="288"/>
      <c r="AI109" s="286" t="s">
        <v>13</v>
      </c>
      <c r="AJ109" s="287"/>
      <c r="AK109" s="287"/>
      <c r="AL109" s="287"/>
      <c r="AM109" s="288"/>
      <c r="AN109" s="286" t="s">
        <v>14</v>
      </c>
      <c r="AO109" s="288"/>
    </row>
    <row r="110" spans="2:54" ht="22.5" customHeight="1" x14ac:dyDescent="0.25">
      <c r="C110" s="345" t="s">
        <v>185</v>
      </c>
      <c r="D110" s="346"/>
      <c r="E110" s="346"/>
      <c r="F110" s="346"/>
      <c r="G110" s="347"/>
      <c r="H110" s="322">
        <v>297423.48</v>
      </c>
      <c r="I110" s="323"/>
      <c r="J110" s="323"/>
      <c r="K110" s="323"/>
      <c r="L110" s="324"/>
      <c r="M110" s="312">
        <v>70414.87</v>
      </c>
      <c r="N110" s="313"/>
      <c r="O110" s="313"/>
      <c r="P110" s="313"/>
      <c r="Q110" s="314"/>
      <c r="R110" s="315">
        <f>M110/H110</f>
        <v>0.23674953302274587</v>
      </c>
      <c r="S110" s="316"/>
      <c r="T110" s="312">
        <v>227008.61</v>
      </c>
      <c r="U110" s="313"/>
      <c r="V110" s="313"/>
      <c r="W110" s="313"/>
      <c r="X110" s="313"/>
      <c r="Y110" s="314"/>
      <c r="Z110" s="315">
        <f>T110/H110</f>
        <v>0.76325046697725407</v>
      </c>
      <c r="AA110" s="316"/>
      <c r="AB110" s="312">
        <f>T110+M110</f>
        <v>297423.48</v>
      </c>
      <c r="AC110" s="313"/>
      <c r="AD110" s="313"/>
      <c r="AE110" s="313"/>
      <c r="AF110" s="314"/>
      <c r="AG110" s="315">
        <f>AB110/H110</f>
        <v>1</v>
      </c>
      <c r="AH110" s="316"/>
      <c r="AI110" s="312">
        <f>+H110-AB110</f>
        <v>0</v>
      </c>
      <c r="AJ110" s="313"/>
      <c r="AK110" s="313"/>
      <c r="AL110" s="313"/>
      <c r="AM110" s="314"/>
      <c r="AN110" s="315">
        <f>AI110/H110</f>
        <v>0</v>
      </c>
      <c r="AO110" s="316"/>
    </row>
    <row r="111" spans="2:54" ht="28.5" customHeight="1" x14ac:dyDescent="0.25">
      <c r="C111" s="340" t="s">
        <v>186</v>
      </c>
      <c r="D111" s="206"/>
      <c r="E111" s="206"/>
      <c r="F111" s="206"/>
      <c r="G111" s="341"/>
      <c r="H111" s="342">
        <f>H110</f>
        <v>297423.48</v>
      </c>
      <c r="I111" s="343"/>
      <c r="J111" s="343"/>
      <c r="K111" s="343"/>
      <c r="L111" s="344"/>
      <c r="M111" s="332">
        <v>96846.71</v>
      </c>
      <c r="N111" s="333"/>
      <c r="O111" s="333"/>
      <c r="P111" s="333"/>
      <c r="Q111" s="334"/>
      <c r="R111" s="335">
        <f>M111/H110</f>
        <v>0.32561891213161792</v>
      </c>
      <c r="S111" s="336"/>
      <c r="T111" s="332">
        <f>'[3]FE-03'!P81</f>
        <v>36606.447</v>
      </c>
      <c r="U111" s="333"/>
      <c r="V111" s="333"/>
      <c r="W111" s="333"/>
      <c r="X111" s="333"/>
      <c r="Y111" s="334"/>
      <c r="Z111" s="335">
        <f>T111/H110</f>
        <v>0.12307853771329688</v>
      </c>
      <c r="AA111" s="336"/>
      <c r="AB111" s="332">
        <f>T111+M111</f>
        <v>133453.15700000001</v>
      </c>
      <c r="AC111" s="333"/>
      <c r="AD111" s="333"/>
      <c r="AE111" s="333"/>
      <c r="AF111" s="334"/>
      <c r="AG111" s="335">
        <f>AB111/H110</f>
        <v>0.44869744984491478</v>
      </c>
      <c r="AH111" s="336"/>
      <c r="AI111" s="332">
        <f>H111-AB111</f>
        <v>163970.32299999997</v>
      </c>
      <c r="AJ111" s="333"/>
      <c r="AK111" s="333"/>
      <c r="AL111" s="333"/>
      <c r="AM111" s="334"/>
      <c r="AN111" s="335">
        <f>AI111/H110</f>
        <v>0.55130255015508522</v>
      </c>
      <c r="AO111" s="336"/>
      <c r="BB111" s="95"/>
    </row>
    <row r="112" spans="2:54" ht="29.25" customHeight="1" x14ac:dyDescent="0.25">
      <c r="C112" s="340" t="s">
        <v>187</v>
      </c>
      <c r="D112" s="206"/>
      <c r="E112" s="206"/>
      <c r="F112" s="206"/>
      <c r="G112" s="341"/>
      <c r="H112" s="342">
        <v>0</v>
      </c>
      <c r="I112" s="343"/>
      <c r="J112" s="343"/>
      <c r="K112" s="343"/>
      <c r="L112" s="344"/>
      <c r="M112" s="332">
        <v>31692.37</v>
      </c>
      <c r="N112" s="333"/>
      <c r="O112" s="333"/>
      <c r="P112" s="333"/>
      <c r="Q112" s="334"/>
      <c r="R112" s="335">
        <f>M112/H113</f>
        <v>0.10655638216592718</v>
      </c>
      <c r="S112" s="336"/>
      <c r="T112" s="332">
        <f>'[3]FE-03 MAYOR'!P79</f>
        <v>9935.7659999999996</v>
      </c>
      <c r="U112" s="333"/>
      <c r="V112" s="333"/>
      <c r="W112" s="333"/>
      <c r="X112" s="333"/>
      <c r="Y112" s="334"/>
      <c r="Z112" s="335">
        <f>T112/H111</f>
        <v>3.3406125165370268E-2</v>
      </c>
      <c r="AA112" s="336"/>
      <c r="AB112" s="332">
        <f>T112+M112</f>
        <v>41628.135999999999</v>
      </c>
      <c r="AC112" s="333"/>
      <c r="AD112" s="333"/>
      <c r="AE112" s="333"/>
      <c r="AF112" s="334"/>
      <c r="AG112" s="335">
        <f>AB112/H111</f>
        <v>0.13996250733129745</v>
      </c>
      <c r="AH112" s="336"/>
      <c r="AI112" s="332"/>
      <c r="AJ112" s="333"/>
      <c r="AK112" s="333"/>
      <c r="AL112" s="333"/>
      <c r="AM112" s="334"/>
      <c r="AN112" s="335"/>
      <c r="AO112" s="336"/>
      <c r="BB112" s="95"/>
    </row>
    <row r="113" spans="2:51" ht="19.5" customHeight="1" x14ac:dyDescent="0.25">
      <c r="C113" s="337" t="s">
        <v>188</v>
      </c>
      <c r="D113" s="319"/>
      <c r="E113" s="319"/>
      <c r="F113" s="319"/>
      <c r="G113" s="320"/>
      <c r="H113" s="318">
        <f>H110</f>
        <v>297423.48</v>
      </c>
      <c r="I113" s="338"/>
      <c r="J113" s="338"/>
      <c r="K113" s="338"/>
      <c r="L113" s="339"/>
      <c r="M113" s="298">
        <f>M111</f>
        <v>96846.71</v>
      </c>
      <c r="N113" s="299"/>
      <c r="O113" s="299"/>
      <c r="P113" s="299"/>
      <c r="Q113" s="300"/>
      <c r="R113" s="301">
        <f>+M113/H110</f>
        <v>0.32561891213161792</v>
      </c>
      <c r="S113" s="302"/>
      <c r="T113" s="298">
        <f>T111</f>
        <v>36606.447</v>
      </c>
      <c r="U113" s="299"/>
      <c r="V113" s="299"/>
      <c r="W113" s="299"/>
      <c r="X113" s="299"/>
      <c r="Y113" s="300"/>
      <c r="Z113" s="301">
        <f>SUM(Z111:AA111)</f>
        <v>0.12307853771329688</v>
      </c>
      <c r="AA113" s="302"/>
      <c r="AB113" s="298">
        <f>AB111</f>
        <v>133453.15700000001</v>
      </c>
      <c r="AC113" s="299"/>
      <c r="AD113" s="299"/>
      <c r="AE113" s="299"/>
      <c r="AF113" s="300"/>
      <c r="AG113" s="301">
        <f>AB113/H111</f>
        <v>0.44869744984491478</v>
      </c>
      <c r="AH113" s="302"/>
      <c r="AI113" s="298">
        <f>H113-AB113</f>
        <v>163970.32299999997</v>
      </c>
      <c r="AJ113" s="299"/>
      <c r="AK113" s="299"/>
      <c r="AL113" s="299"/>
      <c r="AM113" s="300"/>
      <c r="AN113" s="301">
        <f>AI113/H111</f>
        <v>0.55130255015508522</v>
      </c>
      <c r="AO113" s="302"/>
    </row>
    <row r="114" spans="2:51" x14ac:dyDescent="0.25">
      <c r="C114" s="90"/>
      <c r="D114" s="90"/>
      <c r="E114" s="90"/>
      <c r="F114" s="90"/>
      <c r="G114" s="90"/>
      <c r="H114" s="128"/>
      <c r="I114" s="128"/>
      <c r="J114" s="128"/>
      <c r="K114" s="128"/>
      <c r="L114" s="128"/>
      <c r="M114" s="129"/>
      <c r="N114" s="129"/>
      <c r="O114" s="129"/>
      <c r="P114" s="129"/>
      <c r="Q114" s="129"/>
      <c r="R114" s="130"/>
      <c r="S114" s="130"/>
      <c r="T114" s="129"/>
      <c r="U114" s="129"/>
      <c r="V114" s="129"/>
      <c r="W114" s="129"/>
      <c r="X114" s="129"/>
      <c r="Y114" s="129"/>
      <c r="Z114" s="130"/>
      <c r="AA114" s="130"/>
      <c r="AB114" s="129"/>
      <c r="AC114" s="129"/>
      <c r="AD114" s="129"/>
      <c r="AE114" s="129"/>
      <c r="AF114" s="129"/>
      <c r="AG114" s="130"/>
      <c r="AH114" s="130"/>
      <c r="AI114" s="129"/>
      <c r="AJ114" s="129"/>
      <c r="AK114" s="129"/>
      <c r="AL114" s="129"/>
      <c r="AM114" s="129"/>
      <c r="AN114" s="130"/>
      <c r="AO114" s="130"/>
    </row>
    <row r="115" spans="2:51" x14ac:dyDescent="0.25">
      <c r="M115" s="131"/>
      <c r="N115" s="131"/>
      <c r="O115" s="131"/>
      <c r="P115" s="131"/>
      <c r="Q115" s="131"/>
      <c r="R115" s="132"/>
      <c r="S115" s="132"/>
      <c r="T115" s="131"/>
      <c r="U115" s="131"/>
      <c r="V115" s="131"/>
      <c r="W115" s="131"/>
      <c r="X115" s="131"/>
      <c r="Y115" s="131"/>
      <c r="Z115" s="132"/>
      <c r="AA115" s="132"/>
      <c r="AB115" s="131"/>
      <c r="AC115" s="131"/>
      <c r="AD115" s="131"/>
      <c r="AE115" s="131"/>
      <c r="AF115" s="131"/>
      <c r="AG115" s="132"/>
      <c r="AH115" s="132"/>
      <c r="AI115" s="131"/>
      <c r="AJ115" s="131"/>
      <c r="AK115" s="131"/>
      <c r="AL115" s="131"/>
      <c r="AM115" s="131"/>
      <c r="AN115" s="132"/>
      <c r="AO115" s="132"/>
    </row>
    <row r="116" spans="2:51" x14ac:dyDescent="0.25">
      <c r="C116" s="83" t="s">
        <v>189</v>
      </c>
      <c r="U116" s="74"/>
      <c r="Z116" s="125"/>
      <c r="AA116" s="125"/>
      <c r="AB116" s="125"/>
      <c r="AC116" s="125"/>
      <c r="AD116" s="125"/>
      <c r="AE116" s="125"/>
      <c r="AF116" s="125"/>
      <c r="AG116" s="125"/>
      <c r="AH116" s="125"/>
      <c r="AI116" s="125"/>
      <c r="AJ116" s="125"/>
      <c r="AK116" s="125"/>
      <c r="AW116" s="133"/>
    </row>
    <row r="117" spans="2:51" x14ac:dyDescent="0.25">
      <c r="C117" s="83"/>
      <c r="U117" s="74"/>
      <c r="Z117" s="125"/>
      <c r="AA117" s="125"/>
      <c r="AB117" s="125"/>
      <c r="AC117" s="125"/>
      <c r="AD117" s="125"/>
      <c r="AE117" s="125"/>
      <c r="AF117" s="125"/>
      <c r="AG117" s="125"/>
      <c r="AH117" s="125"/>
      <c r="AI117" s="125"/>
      <c r="AJ117" s="125"/>
      <c r="AK117" s="125"/>
      <c r="AW117" s="133"/>
    </row>
    <row r="118" spans="2:51" x14ac:dyDescent="0.25">
      <c r="C118" s="325" t="s">
        <v>190</v>
      </c>
      <c r="D118" s="326"/>
      <c r="E118" s="326"/>
      <c r="F118" s="326"/>
      <c r="G118" s="327"/>
      <c r="H118" s="331" t="s">
        <v>191</v>
      </c>
      <c r="I118" s="331"/>
      <c r="J118" s="331"/>
      <c r="K118" s="331"/>
      <c r="L118" s="331"/>
      <c r="M118" s="260" t="s">
        <v>181</v>
      </c>
      <c r="N118" s="260"/>
      <c r="O118" s="260"/>
      <c r="P118" s="260"/>
      <c r="Q118" s="260"/>
      <c r="R118" s="260"/>
      <c r="S118" s="260"/>
      <c r="T118" s="260" t="s">
        <v>182</v>
      </c>
      <c r="U118" s="260"/>
      <c r="V118" s="260"/>
      <c r="W118" s="260"/>
      <c r="X118" s="260"/>
      <c r="Y118" s="260"/>
      <c r="Z118" s="260"/>
      <c r="AA118" s="260"/>
      <c r="AB118" s="260" t="s">
        <v>183</v>
      </c>
      <c r="AC118" s="260"/>
      <c r="AD118" s="260"/>
      <c r="AE118" s="260"/>
      <c r="AF118" s="260"/>
      <c r="AG118" s="260"/>
      <c r="AH118" s="260"/>
      <c r="AI118" s="286" t="s">
        <v>184</v>
      </c>
      <c r="AJ118" s="287"/>
      <c r="AK118" s="287"/>
      <c r="AL118" s="287"/>
      <c r="AM118" s="287"/>
      <c r="AN118" s="287"/>
      <c r="AO118" s="288"/>
    </row>
    <row r="119" spans="2:51" x14ac:dyDescent="0.25">
      <c r="C119" s="328"/>
      <c r="D119" s="329"/>
      <c r="E119" s="329"/>
      <c r="F119" s="329"/>
      <c r="G119" s="330"/>
      <c r="H119" s="331"/>
      <c r="I119" s="331"/>
      <c r="J119" s="331"/>
      <c r="K119" s="331"/>
      <c r="L119" s="331"/>
      <c r="M119" s="260" t="s">
        <v>13</v>
      </c>
      <c r="N119" s="260"/>
      <c r="O119" s="260"/>
      <c r="P119" s="260"/>
      <c r="Q119" s="260"/>
      <c r="R119" s="260" t="s">
        <v>14</v>
      </c>
      <c r="S119" s="260"/>
      <c r="T119" s="260" t="s">
        <v>13</v>
      </c>
      <c r="U119" s="260"/>
      <c r="V119" s="260"/>
      <c r="W119" s="260"/>
      <c r="X119" s="260"/>
      <c r="Y119" s="260"/>
      <c r="Z119" s="260" t="s">
        <v>14</v>
      </c>
      <c r="AA119" s="260"/>
      <c r="AB119" s="260" t="s">
        <v>13</v>
      </c>
      <c r="AC119" s="260"/>
      <c r="AD119" s="260"/>
      <c r="AE119" s="260"/>
      <c r="AF119" s="260"/>
      <c r="AG119" s="260" t="s">
        <v>14</v>
      </c>
      <c r="AH119" s="260"/>
      <c r="AI119" s="260" t="s">
        <v>13</v>
      </c>
      <c r="AJ119" s="260"/>
      <c r="AK119" s="260"/>
      <c r="AL119" s="260"/>
      <c r="AM119" s="260"/>
      <c r="AN119" s="260" t="s">
        <v>14</v>
      </c>
      <c r="AO119" s="260"/>
    </row>
    <row r="120" spans="2:51" ht="18" customHeight="1" x14ac:dyDescent="0.25">
      <c r="C120" s="321" t="s">
        <v>185</v>
      </c>
      <c r="D120" s="321"/>
      <c r="E120" s="321"/>
      <c r="F120" s="321"/>
      <c r="G120" s="321"/>
      <c r="H120" s="322">
        <v>394698.48</v>
      </c>
      <c r="I120" s="323"/>
      <c r="J120" s="323"/>
      <c r="K120" s="323"/>
      <c r="L120" s="324"/>
      <c r="M120" s="312">
        <v>127675.5</v>
      </c>
      <c r="N120" s="313"/>
      <c r="O120" s="313"/>
      <c r="P120" s="313"/>
      <c r="Q120" s="314"/>
      <c r="R120" s="315">
        <f>+M120/H120</f>
        <v>0.32347603669515018</v>
      </c>
      <c r="S120" s="316"/>
      <c r="T120" s="312">
        <v>267021.64</v>
      </c>
      <c r="U120" s="313"/>
      <c r="V120" s="313"/>
      <c r="W120" s="313"/>
      <c r="X120" s="313"/>
      <c r="Y120" s="314"/>
      <c r="Z120" s="315">
        <f>T120/H120</f>
        <v>0.67652056830824392</v>
      </c>
      <c r="AA120" s="316"/>
      <c r="AB120" s="312">
        <f>+T120+M120</f>
        <v>394697.14</v>
      </c>
      <c r="AC120" s="313"/>
      <c r="AD120" s="313"/>
      <c r="AE120" s="313"/>
      <c r="AF120" s="314"/>
      <c r="AG120" s="315">
        <f>+AB120/H120</f>
        <v>0.99999660500339405</v>
      </c>
      <c r="AH120" s="316"/>
      <c r="AI120" s="312">
        <f>+H120-AB120</f>
        <v>1.3399999999674037</v>
      </c>
      <c r="AJ120" s="313"/>
      <c r="AK120" s="313"/>
      <c r="AL120" s="313"/>
      <c r="AM120" s="314"/>
      <c r="AN120" s="315">
        <f>+AI120/H120</f>
        <v>3.3949966059342405E-6</v>
      </c>
      <c r="AO120" s="316"/>
      <c r="AX120" s="95"/>
    </row>
    <row r="121" spans="2:51" ht="18" customHeight="1" x14ac:dyDescent="0.25">
      <c r="C121" s="317" t="s">
        <v>192</v>
      </c>
      <c r="D121" s="317"/>
      <c r="E121" s="317"/>
      <c r="F121" s="317"/>
      <c r="G121" s="317"/>
      <c r="H121" s="318"/>
      <c r="I121" s="319"/>
      <c r="J121" s="319"/>
      <c r="K121" s="319"/>
      <c r="L121" s="320"/>
      <c r="M121" s="298">
        <v>127675.5</v>
      </c>
      <c r="N121" s="299"/>
      <c r="O121" s="299"/>
      <c r="P121" s="299"/>
      <c r="Q121" s="300"/>
      <c r="R121" s="301">
        <f>+M121/H120</f>
        <v>0.32347603669515018</v>
      </c>
      <c r="S121" s="302"/>
      <c r="T121" s="298">
        <v>67519.5</v>
      </c>
      <c r="U121" s="299"/>
      <c r="V121" s="299"/>
      <c r="W121" s="299"/>
      <c r="X121" s="299"/>
      <c r="Y121" s="300"/>
      <c r="Z121" s="301">
        <f>T121/H120</f>
        <v>0.171066024880562</v>
      </c>
      <c r="AA121" s="302"/>
      <c r="AB121" s="298">
        <f>M121+T121</f>
        <v>195195</v>
      </c>
      <c r="AC121" s="299"/>
      <c r="AD121" s="299"/>
      <c r="AE121" s="299"/>
      <c r="AF121" s="300"/>
      <c r="AG121" s="301">
        <f>AB121/H120</f>
        <v>0.49454206157571218</v>
      </c>
      <c r="AH121" s="302"/>
      <c r="AI121" s="298">
        <f>H120-AB121</f>
        <v>199503.47999999998</v>
      </c>
      <c r="AJ121" s="299"/>
      <c r="AK121" s="299"/>
      <c r="AL121" s="299"/>
      <c r="AM121" s="300"/>
      <c r="AN121" s="301">
        <f>AI121/H120</f>
        <v>0.50545793842428777</v>
      </c>
      <c r="AO121" s="302"/>
    </row>
    <row r="122" spans="2:51" x14ac:dyDescent="0.25">
      <c r="C122" s="90"/>
      <c r="D122" s="90"/>
      <c r="E122" s="90"/>
      <c r="F122" s="90"/>
      <c r="G122" s="90"/>
      <c r="H122" s="128"/>
      <c r="I122" s="90"/>
      <c r="J122" s="90"/>
      <c r="K122" s="90"/>
      <c r="L122" s="90"/>
      <c r="M122" s="129"/>
      <c r="N122" s="129"/>
      <c r="O122" s="129"/>
      <c r="P122" s="129"/>
      <c r="Q122" s="129"/>
      <c r="R122" s="130"/>
      <c r="S122" s="130"/>
      <c r="T122" s="134"/>
      <c r="U122" s="134"/>
      <c r="V122" s="134"/>
      <c r="W122" s="134"/>
      <c r="X122" s="134"/>
      <c r="Y122" s="134"/>
      <c r="Z122" s="135"/>
      <c r="AA122" s="135"/>
      <c r="AB122" s="129"/>
      <c r="AC122" s="129"/>
      <c r="AD122" s="129"/>
      <c r="AE122" s="129"/>
      <c r="AF122" s="129"/>
      <c r="AG122" s="130"/>
      <c r="AH122" s="130"/>
      <c r="AI122" s="129"/>
      <c r="AJ122" s="90"/>
      <c r="AK122" s="90"/>
      <c r="AL122" s="90"/>
      <c r="AM122" s="90"/>
      <c r="AN122" s="130"/>
      <c r="AO122" s="130"/>
      <c r="AW122" s="80"/>
    </row>
    <row r="123" spans="2:51" x14ac:dyDescent="0.25">
      <c r="C123" s="77"/>
      <c r="D123" s="77"/>
      <c r="E123" s="77"/>
      <c r="F123" s="77"/>
      <c r="G123" s="77"/>
      <c r="H123" s="77"/>
      <c r="I123" s="77"/>
      <c r="J123" s="77"/>
      <c r="K123" s="77"/>
      <c r="L123" s="77"/>
      <c r="M123" s="77"/>
      <c r="N123" s="77"/>
      <c r="O123" s="77"/>
      <c r="P123" s="77"/>
      <c r="Q123" s="77"/>
      <c r="R123" s="77"/>
      <c r="S123" s="77"/>
      <c r="T123" s="77"/>
      <c r="U123" s="77"/>
      <c r="V123" s="77"/>
      <c r="W123" s="77"/>
      <c r="X123" s="77"/>
      <c r="Y123" s="77"/>
      <c r="Z123" s="77"/>
      <c r="AA123" s="77"/>
      <c r="AB123" s="77"/>
      <c r="AC123" s="77"/>
      <c r="AD123" s="77"/>
      <c r="AE123" s="77"/>
      <c r="AF123" s="77"/>
      <c r="AG123" s="77"/>
      <c r="AH123" s="77"/>
      <c r="AI123" s="77"/>
      <c r="AJ123" s="77"/>
      <c r="AK123" s="77"/>
      <c r="AL123" s="77"/>
      <c r="AM123" s="77"/>
      <c r="AN123" s="77"/>
      <c r="AO123" s="77"/>
    </row>
    <row r="124" spans="2:51" x14ac:dyDescent="0.25">
      <c r="B124" s="83" t="s">
        <v>193</v>
      </c>
      <c r="AS124" s="136"/>
      <c r="AT124" s="137"/>
      <c r="AU124" s="136"/>
      <c r="AV124" s="136"/>
      <c r="AW124" s="136"/>
      <c r="AX124" s="137"/>
      <c r="AY124" s="136"/>
    </row>
    <row r="125" spans="2:51" x14ac:dyDescent="0.25">
      <c r="C125" s="138"/>
      <c r="D125" s="138"/>
      <c r="E125" s="138"/>
      <c r="F125" s="138"/>
      <c r="G125" s="138"/>
      <c r="H125" s="138"/>
      <c r="I125" s="138"/>
      <c r="J125" s="138"/>
      <c r="K125" s="138"/>
      <c r="L125" s="138"/>
      <c r="AS125" s="139"/>
      <c r="AT125" s="139"/>
      <c r="AU125" s="139"/>
      <c r="AV125" s="139"/>
      <c r="AW125" s="139"/>
      <c r="AX125" s="139"/>
      <c r="AY125" s="139"/>
    </row>
    <row r="126" spans="2:51" x14ac:dyDescent="0.25">
      <c r="C126" s="138"/>
      <c r="D126" s="303" t="s">
        <v>194</v>
      </c>
      <c r="E126" s="304"/>
      <c r="F126" s="304"/>
      <c r="G126" s="304"/>
      <c r="H126" s="304"/>
      <c r="I126" s="304"/>
      <c r="J126" s="304"/>
      <c r="K126" s="304"/>
      <c r="L126" s="304"/>
      <c r="M126" s="304"/>
      <c r="N126" s="304"/>
      <c r="O126" s="304"/>
      <c r="P126" s="304"/>
      <c r="Q126" s="304"/>
      <c r="R126" s="304"/>
      <c r="S126" s="304"/>
      <c r="T126" s="304"/>
      <c r="U126" s="304"/>
      <c r="V126" s="304"/>
      <c r="W126" s="304"/>
      <c r="X126" s="304"/>
      <c r="Y126" s="304"/>
      <c r="Z126" s="304"/>
      <c r="AA126" s="304"/>
      <c r="AB126" s="304"/>
      <c r="AC126" s="304"/>
      <c r="AD126" s="304"/>
      <c r="AE126" s="304"/>
      <c r="AF126" s="304"/>
      <c r="AG126" s="304"/>
      <c r="AH126" s="304"/>
      <c r="AI126" s="304"/>
      <c r="AJ126" s="304"/>
      <c r="AK126" s="304"/>
      <c r="AL126" s="304"/>
      <c r="AM126" s="304"/>
      <c r="AN126" s="304"/>
      <c r="AO126" s="305"/>
      <c r="AS126" s="139"/>
      <c r="AT126" s="139"/>
      <c r="AU126" s="139"/>
      <c r="AV126" s="139"/>
      <c r="AW126" s="140"/>
      <c r="AX126" s="139"/>
      <c r="AY126" s="140"/>
    </row>
    <row r="127" spans="2:51" ht="22.5" customHeight="1" x14ac:dyDescent="0.25">
      <c r="C127" s="138"/>
      <c r="D127" s="306"/>
      <c r="E127" s="307"/>
      <c r="F127" s="307"/>
      <c r="G127" s="307"/>
      <c r="H127" s="307"/>
      <c r="I127" s="307"/>
      <c r="J127" s="307"/>
      <c r="K127" s="307"/>
      <c r="L127" s="307"/>
      <c r="M127" s="307"/>
      <c r="N127" s="307"/>
      <c r="O127" s="307"/>
      <c r="P127" s="307"/>
      <c r="Q127" s="307"/>
      <c r="R127" s="307"/>
      <c r="S127" s="307"/>
      <c r="T127" s="307"/>
      <c r="U127" s="307"/>
      <c r="V127" s="307"/>
      <c r="W127" s="307"/>
      <c r="X127" s="307"/>
      <c r="Y127" s="307"/>
      <c r="Z127" s="307"/>
      <c r="AA127" s="307"/>
      <c r="AB127" s="307"/>
      <c r="AC127" s="307"/>
      <c r="AD127" s="307"/>
      <c r="AE127" s="307"/>
      <c r="AF127" s="307"/>
      <c r="AG127" s="307"/>
      <c r="AH127" s="307"/>
      <c r="AI127" s="307"/>
      <c r="AJ127" s="307"/>
      <c r="AK127" s="307"/>
      <c r="AL127" s="307"/>
      <c r="AM127" s="307"/>
      <c r="AN127" s="307"/>
      <c r="AO127" s="308"/>
      <c r="AS127" s="139"/>
      <c r="AT127" s="139"/>
      <c r="AU127" s="139"/>
      <c r="AV127" s="139"/>
      <c r="AW127" s="139"/>
      <c r="AX127" s="140"/>
      <c r="AY127" s="139"/>
    </row>
    <row r="128" spans="2:51" x14ac:dyDescent="0.25">
      <c r="C128" s="138"/>
      <c r="D128" s="141"/>
      <c r="E128" s="141"/>
      <c r="F128" s="141"/>
      <c r="G128" s="141"/>
      <c r="H128" s="141"/>
      <c r="I128" s="141"/>
      <c r="J128" s="141"/>
      <c r="K128" s="141"/>
      <c r="L128" s="141"/>
      <c r="M128" s="141"/>
      <c r="N128" s="141"/>
      <c r="O128" s="141"/>
      <c r="P128" s="141"/>
      <c r="Q128" s="141"/>
      <c r="R128" s="141"/>
      <c r="S128" s="141"/>
      <c r="T128" s="141"/>
      <c r="U128" s="141"/>
      <c r="V128" s="141"/>
      <c r="W128" s="141"/>
      <c r="X128" s="141"/>
      <c r="Y128" s="141"/>
      <c r="Z128" s="141"/>
      <c r="AA128" s="141"/>
      <c r="AB128" s="141"/>
      <c r="AC128" s="141"/>
      <c r="AD128" s="141"/>
      <c r="AE128" s="141"/>
      <c r="AF128" s="141"/>
      <c r="AG128" s="141"/>
      <c r="AH128" s="141"/>
      <c r="AI128" s="141"/>
      <c r="AJ128" s="141"/>
      <c r="AK128" s="141"/>
      <c r="AL128" s="141"/>
      <c r="AM128" s="141"/>
      <c r="AN128" s="141"/>
      <c r="AO128" s="141"/>
      <c r="AU128" s="131"/>
    </row>
    <row r="129" spans="3:50" x14ac:dyDescent="0.25">
      <c r="C129" s="138"/>
      <c r="D129" s="124" t="s">
        <v>195</v>
      </c>
      <c r="E129" s="83"/>
      <c r="AX129" s="131"/>
    </row>
    <row r="130" spans="3:50" x14ac:dyDescent="0.25">
      <c r="C130" s="138"/>
      <c r="D130" s="124"/>
      <c r="E130" s="83"/>
    </row>
    <row r="131" spans="3:50" ht="15.75" customHeight="1" x14ac:dyDescent="0.25">
      <c r="C131" s="138"/>
      <c r="D131" s="309" t="s">
        <v>196</v>
      </c>
      <c r="E131" s="310"/>
      <c r="F131" s="310"/>
      <c r="G131" s="310"/>
      <c r="H131" s="310"/>
      <c r="I131" s="310"/>
      <c r="J131" s="310"/>
      <c r="K131" s="310"/>
      <c r="L131" s="310"/>
      <c r="M131" s="310"/>
      <c r="N131" s="310"/>
      <c r="O131" s="310"/>
      <c r="P131" s="310"/>
      <c r="Q131" s="310"/>
      <c r="R131" s="310"/>
      <c r="S131" s="310"/>
      <c r="T131" s="310"/>
      <c r="U131" s="310"/>
      <c r="V131" s="310"/>
      <c r="W131" s="310"/>
      <c r="X131" s="310"/>
      <c r="Y131" s="310"/>
      <c r="Z131" s="310"/>
      <c r="AA131" s="310"/>
      <c r="AB131" s="310"/>
      <c r="AC131" s="310"/>
      <c r="AD131" s="310"/>
      <c r="AE131" s="310"/>
      <c r="AF131" s="310"/>
      <c r="AG131" s="310"/>
      <c r="AH131" s="310"/>
      <c r="AI131" s="310"/>
      <c r="AJ131" s="311"/>
      <c r="AK131" s="142"/>
      <c r="AL131" s="142"/>
      <c r="AM131" s="142"/>
      <c r="AN131" s="142"/>
      <c r="AO131" s="142"/>
    </row>
    <row r="132" spans="3:50" x14ac:dyDescent="0.25">
      <c r="C132" s="138"/>
      <c r="D132" s="296" t="s">
        <v>197</v>
      </c>
      <c r="E132" s="296"/>
      <c r="F132" s="296"/>
      <c r="G132" s="296" t="s">
        <v>198</v>
      </c>
      <c r="H132" s="296"/>
      <c r="I132" s="296"/>
      <c r="J132" s="296"/>
      <c r="K132" s="296"/>
      <c r="L132" s="296"/>
      <c r="M132" s="296" t="s">
        <v>199</v>
      </c>
      <c r="N132" s="296"/>
      <c r="O132" s="296"/>
      <c r="P132" s="296"/>
      <c r="Q132" s="296"/>
      <c r="R132" s="296"/>
      <c r="S132" s="296"/>
      <c r="T132" s="296"/>
      <c r="U132" s="296"/>
      <c r="V132" s="296"/>
      <c r="W132" s="296"/>
      <c r="X132" s="296"/>
      <c r="Y132" s="296" t="s">
        <v>200</v>
      </c>
      <c r="Z132" s="296"/>
      <c r="AA132" s="296"/>
      <c r="AB132" s="296"/>
      <c r="AC132" s="296"/>
      <c r="AD132" s="296"/>
      <c r="AE132" s="296"/>
      <c r="AF132" s="296"/>
      <c r="AG132" s="296"/>
      <c r="AH132" s="296"/>
      <c r="AI132" s="296"/>
      <c r="AJ132" s="296"/>
      <c r="AK132" s="277"/>
      <c r="AL132" s="277"/>
      <c r="AM132" s="277"/>
      <c r="AN132" s="277"/>
      <c r="AO132" s="277"/>
    </row>
    <row r="133" spans="3:50" ht="33.75" customHeight="1" x14ac:dyDescent="0.25">
      <c r="C133" s="138"/>
      <c r="D133" s="296"/>
      <c r="E133" s="296"/>
      <c r="F133" s="296"/>
      <c r="G133" s="296" t="s">
        <v>201</v>
      </c>
      <c r="H133" s="296"/>
      <c r="I133" s="296"/>
      <c r="J133" s="296" t="s">
        <v>202</v>
      </c>
      <c r="K133" s="296"/>
      <c r="L133" s="296"/>
      <c r="M133" s="296" t="s">
        <v>203</v>
      </c>
      <c r="N133" s="296"/>
      <c r="O133" s="296"/>
      <c r="P133" s="296" t="s">
        <v>204</v>
      </c>
      <c r="Q133" s="296"/>
      <c r="R133" s="296"/>
      <c r="S133" s="296" t="s">
        <v>205</v>
      </c>
      <c r="T133" s="296"/>
      <c r="U133" s="296"/>
      <c r="V133" s="296" t="s">
        <v>206</v>
      </c>
      <c r="W133" s="296"/>
      <c r="X133" s="296"/>
      <c r="Y133" s="296" t="s">
        <v>203</v>
      </c>
      <c r="Z133" s="296"/>
      <c r="AA133" s="296"/>
      <c r="AB133" s="296" t="s">
        <v>204</v>
      </c>
      <c r="AC133" s="296"/>
      <c r="AD133" s="296"/>
      <c r="AE133" s="296" t="s">
        <v>205</v>
      </c>
      <c r="AF133" s="296"/>
      <c r="AG133" s="296"/>
      <c r="AH133" s="296" t="s">
        <v>206</v>
      </c>
      <c r="AI133" s="296"/>
      <c r="AJ133" s="296"/>
      <c r="AK133" s="277"/>
      <c r="AL133" s="277"/>
      <c r="AM133" s="277"/>
      <c r="AN133" s="277"/>
      <c r="AO133" s="277"/>
    </row>
    <row r="134" spans="3:50" x14ac:dyDescent="0.25">
      <c r="C134" s="138"/>
      <c r="D134" s="297">
        <v>1</v>
      </c>
      <c r="E134" s="297"/>
      <c r="F134" s="297"/>
      <c r="G134" s="293">
        <v>44743</v>
      </c>
      <c r="H134" s="294"/>
      <c r="I134" s="295"/>
      <c r="J134" s="293">
        <v>44745</v>
      </c>
      <c r="K134" s="294"/>
      <c r="L134" s="295"/>
      <c r="M134" s="289">
        <v>8</v>
      </c>
      <c r="N134" s="290"/>
      <c r="O134" s="291"/>
      <c r="P134" s="289">
        <v>3</v>
      </c>
      <c r="Q134" s="290"/>
      <c r="R134" s="291"/>
      <c r="S134" s="289">
        <v>3</v>
      </c>
      <c r="T134" s="290"/>
      <c r="U134" s="291"/>
      <c r="V134" s="292">
        <v>1</v>
      </c>
      <c r="W134" s="290"/>
      <c r="X134" s="291"/>
      <c r="Y134" s="292">
        <v>60</v>
      </c>
      <c r="Z134" s="290"/>
      <c r="AA134" s="291"/>
      <c r="AB134" s="292">
        <v>75</v>
      </c>
      <c r="AC134" s="290"/>
      <c r="AD134" s="291"/>
      <c r="AE134" s="292">
        <v>90</v>
      </c>
      <c r="AF134" s="290"/>
      <c r="AG134" s="291"/>
      <c r="AH134" s="292">
        <v>100</v>
      </c>
      <c r="AI134" s="290"/>
      <c r="AJ134" s="291"/>
      <c r="AK134" s="276"/>
      <c r="AL134" s="276"/>
      <c r="AM134" s="276"/>
      <c r="AN134" s="276"/>
      <c r="AO134" s="276"/>
    </row>
    <row r="135" spans="3:50" x14ac:dyDescent="0.25">
      <c r="C135" s="138"/>
      <c r="D135" s="292">
        <v>2</v>
      </c>
      <c r="E135" s="290"/>
      <c r="F135" s="291"/>
      <c r="G135" s="293">
        <v>44746</v>
      </c>
      <c r="H135" s="294"/>
      <c r="I135" s="295"/>
      <c r="J135" s="293">
        <v>44752</v>
      </c>
      <c r="K135" s="294"/>
      <c r="L135" s="295"/>
      <c r="M135" s="289">
        <v>9</v>
      </c>
      <c r="N135" s="290"/>
      <c r="O135" s="291"/>
      <c r="P135" s="289">
        <v>3</v>
      </c>
      <c r="Q135" s="290"/>
      <c r="R135" s="291"/>
      <c r="S135" s="289">
        <v>3</v>
      </c>
      <c r="T135" s="290"/>
      <c r="U135" s="291"/>
      <c r="V135" s="292">
        <v>1</v>
      </c>
      <c r="W135" s="290"/>
      <c r="X135" s="291"/>
      <c r="Y135" s="292">
        <v>60</v>
      </c>
      <c r="Z135" s="290"/>
      <c r="AA135" s="291"/>
      <c r="AB135" s="292">
        <v>75</v>
      </c>
      <c r="AC135" s="290"/>
      <c r="AD135" s="291"/>
      <c r="AE135" s="292">
        <v>90</v>
      </c>
      <c r="AF135" s="290"/>
      <c r="AG135" s="291"/>
      <c r="AH135" s="292">
        <v>100</v>
      </c>
      <c r="AI135" s="290"/>
      <c r="AJ135" s="291"/>
      <c r="AK135" s="276"/>
      <c r="AL135" s="276"/>
      <c r="AM135" s="276"/>
      <c r="AN135" s="276"/>
      <c r="AO135" s="276"/>
    </row>
    <row r="136" spans="3:50" x14ac:dyDescent="0.25">
      <c r="C136" s="138"/>
      <c r="D136" s="292">
        <v>3</v>
      </c>
      <c r="E136" s="290"/>
      <c r="F136" s="291"/>
      <c r="G136" s="293">
        <v>44753</v>
      </c>
      <c r="H136" s="294"/>
      <c r="I136" s="295"/>
      <c r="J136" s="293">
        <v>44759</v>
      </c>
      <c r="K136" s="294"/>
      <c r="L136" s="295"/>
      <c r="M136" s="289">
        <v>10</v>
      </c>
      <c r="N136" s="290"/>
      <c r="O136" s="291"/>
      <c r="P136" s="289">
        <v>3</v>
      </c>
      <c r="Q136" s="290"/>
      <c r="R136" s="291"/>
      <c r="S136" s="289">
        <v>3</v>
      </c>
      <c r="T136" s="290"/>
      <c r="U136" s="291"/>
      <c r="V136" s="292">
        <v>1</v>
      </c>
      <c r="W136" s="290"/>
      <c r="X136" s="291"/>
      <c r="Y136" s="292">
        <v>60</v>
      </c>
      <c r="Z136" s="290"/>
      <c r="AA136" s="291"/>
      <c r="AB136" s="292">
        <v>75</v>
      </c>
      <c r="AC136" s="290"/>
      <c r="AD136" s="291"/>
      <c r="AE136" s="292">
        <v>90</v>
      </c>
      <c r="AF136" s="290"/>
      <c r="AG136" s="291"/>
      <c r="AH136" s="292">
        <f>V136*100</f>
        <v>100</v>
      </c>
      <c r="AI136" s="290"/>
      <c r="AJ136" s="291"/>
      <c r="AK136" s="276"/>
      <c r="AL136" s="276"/>
      <c r="AM136" s="276"/>
      <c r="AN136" s="276"/>
      <c r="AO136" s="276"/>
    </row>
    <row r="137" spans="3:50" x14ac:dyDescent="0.25">
      <c r="C137" s="138"/>
      <c r="D137" s="292">
        <v>4</v>
      </c>
      <c r="E137" s="290"/>
      <c r="F137" s="291"/>
      <c r="G137" s="293">
        <v>44760</v>
      </c>
      <c r="H137" s="294"/>
      <c r="I137" s="295"/>
      <c r="J137" s="293">
        <v>44766</v>
      </c>
      <c r="K137" s="294"/>
      <c r="L137" s="295"/>
      <c r="M137" s="289">
        <v>11</v>
      </c>
      <c r="N137" s="290"/>
      <c r="O137" s="291"/>
      <c r="P137" s="289">
        <v>3</v>
      </c>
      <c r="Q137" s="290"/>
      <c r="R137" s="291"/>
      <c r="S137" s="289">
        <v>3</v>
      </c>
      <c r="T137" s="290"/>
      <c r="U137" s="291"/>
      <c r="V137" s="292">
        <v>1</v>
      </c>
      <c r="W137" s="290"/>
      <c r="X137" s="291"/>
      <c r="Y137" s="292">
        <v>60</v>
      </c>
      <c r="Z137" s="290"/>
      <c r="AA137" s="291"/>
      <c r="AB137" s="292">
        <v>75</v>
      </c>
      <c r="AC137" s="290"/>
      <c r="AD137" s="291"/>
      <c r="AE137" s="292">
        <v>90</v>
      </c>
      <c r="AF137" s="290"/>
      <c r="AG137" s="291"/>
      <c r="AH137" s="292">
        <f>V137*100</f>
        <v>100</v>
      </c>
      <c r="AI137" s="290"/>
      <c r="AJ137" s="291"/>
      <c r="AK137" s="276"/>
      <c r="AL137" s="276"/>
      <c r="AM137" s="276"/>
      <c r="AN137" s="276"/>
      <c r="AO137" s="276"/>
    </row>
    <row r="138" spans="3:50" x14ac:dyDescent="0.25">
      <c r="C138" s="138"/>
      <c r="D138" s="292">
        <v>5</v>
      </c>
      <c r="E138" s="290"/>
      <c r="F138" s="291"/>
      <c r="G138" s="293">
        <v>44767</v>
      </c>
      <c r="H138" s="294"/>
      <c r="I138" s="295"/>
      <c r="J138" s="293">
        <v>44769</v>
      </c>
      <c r="K138" s="294"/>
      <c r="L138" s="295"/>
      <c r="M138" s="289">
        <v>12</v>
      </c>
      <c r="N138" s="290"/>
      <c r="O138" s="291"/>
      <c r="P138" s="289">
        <v>3</v>
      </c>
      <c r="Q138" s="290"/>
      <c r="R138" s="291"/>
      <c r="S138" s="289">
        <v>3</v>
      </c>
      <c r="T138" s="290"/>
      <c r="U138" s="291"/>
      <c r="V138" s="292">
        <v>1</v>
      </c>
      <c r="W138" s="290"/>
      <c r="X138" s="291"/>
      <c r="Y138" s="292">
        <v>60</v>
      </c>
      <c r="Z138" s="290"/>
      <c r="AA138" s="291"/>
      <c r="AB138" s="292">
        <v>75</v>
      </c>
      <c r="AC138" s="290"/>
      <c r="AD138" s="291"/>
      <c r="AE138" s="292">
        <v>90</v>
      </c>
      <c r="AF138" s="290"/>
      <c r="AG138" s="291"/>
      <c r="AH138" s="292">
        <f>V138*100</f>
        <v>100</v>
      </c>
      <c r="AI138" s="290"/>
      <c r="AJ138" s="291"/>
      <c r="AK138" s="276"/>
      <c r="AL138" s="276"/>
      <c r="AM138" s="276"/>
      <c r="AN138" s="276"/>
      <c r="AO138" s="276"/>
    </row>
    <row r="139" spans="3:50" x14ac:dyDescent="0.25">
      <c r="C139" s="138"/>
      <c r="D139" s="280" t="s">
        <v>207</v>
      </c>
      <c r="E139" s="281"/>
      <c r="F139" s="281"/>
      <c r="G139" s="281"/>
      <c r="H139" s="281"/>
      <c r="I139" s="281"/>
      <c r="J139" s="281"/>
      <c r="K139" s="281"/>
      <c r="L139" s="282"/>
      <c r="M139" s="283">
        <f>SUM(M134:O138)</f>
        <v>50</v>
      </c>
      <c r="N139" s="284"/>
      <c r="O139" s="285"/>
      <c r="P139" s="283">
        <f>SUM(P134:R138)</f>
        <v>15</v>
      </c>
      <c r="Q139" s="284"/>
      <c r="R139" s="285"/>
      <c r="S139" s="283">
        <f>SUM(S134:U138)</f>
        <v>15</v>
      </c>
      <c r="T139" s="284"/>
      <c r="U139" s="285"/>
      <c r="V139" s="283">
        <f>SUM(V134:X138)</f>
        <v>5</v>
      </c>
      <c r="W139" s="284"/>
      <c r="X139" s="285"/>
      <c r="Y139" s="286">
        <v>1800</v>
      </c>
      <c r="Z139" s="287"/>
      <c r="AA139" s="288"/>
      <c r="AB139" s="286">
        <v>2250</v>
      </c>
      <c r="AC139" s="287"/>
      <c r="AD139" s="288"/>
      <c r="AE139" s="286">
        <v>2700</v>
      </c>
      <c r="AF139" s="287"/>
      <c r="AG139" s="288"/>
      <c r="AH139" s="286">
        <v>3000</v>
      </c>
      <c r="AI139" s="287"/>
      <c r="AJ139" s="288"/>
      <c r="AK139" s="276"/>
      <c r="AL139" s="276"/>
      <c r="AM139" s="276"/>
      <c r="AN139" s="276"/>
      <c r="AO139" s="276"/>
      <c r="AQ139" s="277"/>
      <c r="AR139" s="277"/>
      <c r="AS139" s="277"/>
      <c r="AT139" s="277"/>
      <c r="AU139" s="277"/>
    </row>
    <row r="140" spans="3:50" x14ac:dyDescent="0.25">
      <c r="C140" s="138"/>
      <c r="D140" s="141"/>
      <c r="E140" s="141"/>
      <c r="F140" s="141"/>
      <c r="G140" s="141"/>
      <c r="H140" s="141"/>
      <c r="I140" s="141"/>
      <c r="J140" s="141"/>
      <c r="K140" s="141"/>
      <c r="L140" s="278"/>
      <c r="M140" s="278"/>
      <c r="N140" s="278"/>
      <c r="O140" s="141"/>
      <c r="P140" s="278"/>
      <c r="Q140" s="278"/>
      <c r="R140" s="278"/>
      <c r="S140" s="141"/>
      <c r="T140" s="141"/>
      <c r="U140" s="141"/>
      <c r="V140" s="141"/>
      <c r="W140" s="141"/>
      <c r="X140" s="141"/>
      <c r="Y140" s="141"/>
      <c r="Z140" s="141"/>
      <c r="AA140" s="141"/>
      <c r="AB140" s="141"/>
      <c r="AC140" s="141"/>
      <c r="AD140" s="141"/>
      <c r="AE140" s="141"/>
      <c r="AF140" s="141"/>
      <c r="AG140" s="141"/>
      <c r="AH140" s="141"/>
      <c r="AI140" s="141"/>
      <c r="AJ140" s="141"/>
      <c r="AK140" s="141"/>
      <c r="AL140" s="279"/>
      <c r="AM140" s="279"/>
      <c r="AN140" s="279"/>
      <c r="AO140" s="279"/>
      <c r="AQ140" s="276"/>
      <c r="AR140" s="277"/>
      <c r="AS140" s="277"/>
      <c r="AT140" s="277"/>
      <c r="AU140" s="277"/>
    </row>
    <row r="141" spans="3:50" x14ac:dyDescent="0.25">
      <c r="C141" s="138"/>
      <c r="D141" s="141"/>
      <c r="E141" s="141"/>
      <c r="F141" s="141"/>
      <c r="G141" s="141"/>
      <c r="H141" s="141"/>
      <c r="I141" s="141"/>
      <c r="J141" s="141"/>
      <c r="K141" s="141"/>
      <c r="L141" s="141"/>
      <c r="M141" s="141"/>
      <c r="N141" s="141"/>
      <c r="O141" s="141"/>
      <c r="P141" s="141"/>
      <c r="R141" s="141"/>
      <c r="S141" s="141"/>
      <c r="T141" s="141"/>
      <c r="U141" s="141"/>
      <c r="V141" s="141"/>
      <c r="W141" s="141"/>
      <c r="X141" s="141"/>
      <c r="Y141" s="141"/>
      <c r="Z141" s="141"/>
      <c r="AA141" s="141"/>
      <c r="AB141" s="141"/>
      <c r="AC141" s="141"/>
      <c r="AD141" s="141"/>
      <c r="AE141" s="141"/>
      <c r="AF141" s="141"/>
      <c r="AG141" s="141"/>
      <c r="AH141" s="141"/>
      <c r="AI141" s="141"/>
      <c r="AJ141" s="141"/>
      <c r="AK141" s="141"/>
      <c r="AL141" s="141"/>
      <c r="AM141" s="141"/>
      <c r="AN141" s="141"/>
      <c r="AO141" s="141"/>
      <c r="AW141" s="132"/>
    </row>
    <row r="142" spans="3:50" x14ac:dyDescent="0.25">
      <c r="C142" s="83" t="s">
        <v>208</v>
      </c>
      <c r="U142" s="74"/>
      <c r="Z142" s="125"/>
      <c r="AA142" s="125"/>
      <c r="AB142" s="125"/>
      <c r="AC142" s="125"/>
      <c r="AD142" s="125"/>
      <c r="AE142" s="125"/>
      <c r="AF142" s="125"/>
      <c r="AG142" s="125"/>
      <c r="AH142" s="125"/>
      <c r="AI142" s="125"/>
      <c r="AJ142" s="125"/>
      <c r="AK142" s="125"/>
    </row>
    <row r="143" spans="3:50" x14ac:dyDescent="0.25">
      <c r="C143" s="83"/>
      <c r="U143" s="74"/>
      <c r="Z143" s="125"/>
      <c r="AA143" s="125"/>
      <c r="AB143" s="125"/>
      <c r="AC143" s="125"/>
      <c r="AD143" s="125"/>
      <c r="AE143" s="125"/>
      <c r="AF143" s="125"/>
      <c r="AG143" s="125"/>
      <c r="AH143" s="125"/>
      <c r="AI143" s="125"/>
      <c r="AJ143" s="125"/>
      <c r="AK143" s="125"/>
    </row>
    <row r="144" spans="3:50" x14ac:dyDescent="0.25">
      <c r="C144" s="138"/>
      <c r="D144" s="269" t="s">
        <v>209</v>
      </c>
      <c r="E144" s="270"/>
      <c r="F144" s="270"/>
      <c r="G144" s="270"/>
      <c r="H144" s="271"/>
      <c r="I144" s="275" t="s">
        <v>210</v>
      </c>
      <c r="J144" s="275"/>
      <c r="K144" s="275"/>
      <c r="L144" s="275"/>
      <c r="M144" s="275"/>
      <c r="N144" s="266" t="s">
        <v>181</v>
      </c>
      <c r="O144" s="266"/>
      <c r="P144" s="266"/>
      <c r="Q144" s="266"/>
      <c r="R144" s="266"/>
      <c r="S144" s="266"/>
      <c r="T144" s="266"/>
      <c r="U144" s="266" t="s">
        <v>182</v>
      </c>
      <c r="V144" s="266"/>
      <c r="W144" s="266"/>
      <c r="X144" s="266"/>
      <c r="Y144" s="266"/>
      <c r="Z144" s="266"/>
      <c r="AA144" s="266"/>
      <c r="AB144" s="266"/>
      <c r="AC144" s="266" t="s">
        <v>183</v>
      </c>
      <c r="AD144" s="266"/>
      <c r="AE144" s="266"/>
      <c r="AF144" s="266"/>
      <c r="AG144" s="266"/>
      <c r="AH144" s="266"/>
      <c r="AI144" s="266"/>
      <c r="AJ144" s="266" t="s">
        <v>184</v>
      </c>
      <c r="AK144" s="266"/>
      <c r="AL144" s="266"/>
      <c r="AM144" s="266"/>
      <c r="AN144" s="266"/>
      <c r="AO144" s="266"/>
      <c r="AP144" s="267"/>
    </row>
    <row r="145" spans="2:90" ht="27" customHeight="1" x14ac:dyDescent="0.25">
      <c r="C145" s="138"/>
      <c r="D145" s="272"/>
      <c r="E145" s="273"/>
      <c r="F145" s="273"/>
      <c r="G145" s="273"/>
      <c r="H145" s="274"/>
      <c r="I145" s="275"/>
      <c r="J145" s="275"/>
      <c r="K145" s="275"/>
      <c r="L145" s="275"/>
      <c r="M145" s="275"/>
      <c r="N145" s="266" t="s">
        <v>13</v>
      </c>
      <c r="O145" s="266"/>
      <c r="P145" s="266"/>
      <c r="Q145" s="266"/>
      <c r="R145" s="266"/>
      <c r="S145" s="266" t="s">
        <v>14</v>
      </c>
      <c r="T145" s="266"/>
      <c r="U145" s="266" t="s">
        <v>13</v>
      </c>
      <c r="V145" s="266"/>
      <c r="W145" s="266"/>
      <c r="X145" s="266"/>
      <c r="Y145" s="266"/>
      <c r="Z145" s="266"/>
      <c r="AA145" s="266" t="s">
        <v>14</v>
      </c>
      <c r="AB145" s="266"/>
      <c r="AC145" s="266" t="s">
        <v>13</v>
      </c>
      <c r="AD145" s="266"/>
      <c r="AE145" s="266"/>
      <c r="AF145" s="266"/>
      <c r="AG145" s="266"/>
      <c r="AH145" s="266" t="s">
        <v>14</v>
      </c>
      <c r="AI145" s="266"/>
      <c r="AJ145" s="266" t="s">
        <v>13</v>
      </c>
      <c r="AK145" s="266"/>
      <c r="AL145" s="266"/>
      <c r="AM145" s="266"/>
      <c r="AN145" s="266"/>
      <c r="AO145" s="266" t="s">
        <v>14</v>
      </c>
      <c r="AP145" s="267"/>
    </row>
    <row r="146" spans="2:90" ht="25.5" customHeight="1" x14ac:dyDescent="0.25">
      <c r="C146" s="138"/>
      <c r="D146" s="260" t="s">
        <v>185</v>
      </c>
      <c r="E146" s="260"/>
      <c r="F146" s="260"/>
      <c r="G146" s="260"/>
      <c r="H146" s="260"/>
      <c r="I146" s="248">
        <v>78486.44</v>
      </c>
      <c r="J146" s="248"/>
      <c r="K146" s="248"/>
      <c r="L146" s="248"/>
      <c r="M146" s="248"/>
      <c r="N146" s="248">
        <f>26162.15*2</f>
        <v>52324.3</v>
      </c>
      <c r="O146" s="248"/>
      <c r="P146" s="248"/>
      <c r="Q146" s="248"/>
      <c r="R146" s="248"/>
      <c r="S146" s="249">
        <f>+N146/I146</f>
        <v>0.66666675160702915</v>
      </c>
      <c r="T146" s="249"/>
      <c r="U146" s="268">
        <f>N146/2</f>
        <v>26162.15</v>
      </c>
      <c r="V146" s="268"/>
      <c r="W146" s="268"/>
      <c r="X146" s="268"/>
      <c r="Y146" s="268"/>
      <c r="Z146" s="268"/>
      <c r="AA146" s="249">
        <f>+U146/I146</f>
        <v>0.33333337580351458</v>
      </c>
      <c r="AB146" s="249"/>
      <c r="AC146" s="248">
        <f>+U146+N146</f>
        <v>78486.450000000012</v>
      </c>
      <c r="AD146" s="248"/>
      <c r="AE146" s="248"/>
      <c r="AF146" s="248"/>
      <c r="AG146" s="248"/>
      <c r="AH146" s="249">
        <f>+AC146/I146</f>
        <v>1.0000001274105439</v>
      </c>
      <c r="AI146" s="249"/>
      <c r="AJ146" s="248"/>
      <c r="AK146" s="248"/>
      <c r="AL146" s="248"/>
      <c r="AM146" s="248"/>
      <c r="AN146" s="248"/>
      <c r="AO146" s="249"/>
      <c r="AP146" s="250"/>
    </row>
    <row r="147" spans="2:90" ht="20.25" customHeight="1" x14ac:dyDescent="0.25">
      <c r="C147" s="138"/>
      <c r="D147" s="260" t="s">
        <v>192</v>
      </c>
      <c r="E147" s="260"/>
      <c r="F147" s="260"/>
      <c r="G147" s="260"/>
      <c r="H147" s="260"/>
      <c r="I147" s="248">
        <f>I146</f>
        <v>78486.44</v>
      </c>
      <c r="J147" s="248"/>
      <c r="K147" s="248"/>
      <c r="L147" s="248"/>
      <c r="M147" s="248"/>
      <c r="N147" s="248">
        <f>'[3]FE-06'!I81</f>
        <v>31650</v>
      </c>
      <c r="O147" s="248"/>
      <c r="P147" s="248"/>
      <c r="Q147" s="248"/>
      <c r="R147" s="248"/>
      <c r="S147" s="249">
        <f>N147/I146</f>
        <v>0.40325437107352557</v>
      </c>
      <c r="T147" s="249"/>
      <c r="U147" s="261">
        <f>'[3]FE-06'!H82</f>
        <v>23730</v>
      </c>
      <c r="V147" s="262"/>
      <c r="W147" s="262"/>
      <c r="X147" s="262"/>
      <c r="Y147" s="262"/>
      <c r="Z147" s="263"/>
      <c r="AA147" s="264">
        <f>U147/I146</f>
        <v>0.30234522039730682</v>
      </c>
      <c r="AB147" s="265"/>
      <c r="AC147" s="248">
        <f>+N147+U147</f>
        <v>55380</v>
      </c>
      <c r="AD147" s="248"/>
      <c r="AE147" s="248"/>
      <c r="AF147" s="248"/>
      <c r="AG147" s="248"/>
      <c r="AH147" s="249">
        <f>AC147/I146</f>
        <v>0.7055995914708324</v>
      </c>
      <c r="AI147" s="249"/>
      <c r="AJ147" s="248">
        <f>I146-AC147</f>
        <v>23106.440000000002</v>
      </c>
      <c r="AK147" s="248"/>
      <c r="AL147" s="248"/>
      <c r="AM147" s="248"/>
      <c r="AN147" s="248"/>
      <c r="AO147" s="249">
        <f>AJ147/I146</f>
        <v>0.2944004085291676</v>
      </c>
      <c r="AP147" s="250"/>
    </row>
    <row r="148" spans="2:90" x14ac:dyDescent="0.25">
      <c r="C148" s="138"/>
      <c r="D148" s="141"/>
      <c r="E148" s="141"/>
      <c r="F148" s="141"/>
      <c r="G148" s="141"/>
      <c r="H148" s="141"/>
      <c r="I148" s="141"/>
      <c r="J148" s="141"/>
      <c r="K148" s="141"/>
      <c r="L148" s="141"/>
      <c r="M148" s="141"/>
      <c r="N148" s="141"/>
      <c r="O148" s="141"/>
      <c r="P148" s="141"/>
      <c r="Q148" s="141"/>
      <c r="R148" s="141"/>
      <c r="S148" s="141"/>
      <c r="T148" s="141"/>
      <c r="U148" s="141"/>
      <c r="V148" s="141"/>
      <c r="W148" s="141"/>
      <c r="X148" s="141"/>
      <c r="Y148" s="141"/>
      <c r="Z148" s="141"/>
      <c r="AA148" s="141"/>
      <c r="AB148" s="141"/>
      <c r="AC148" s="141"/>
      <c r="AD148" s="141"/>
      <c r="AE148" s="141"/>
      <c r="AF148" s="141"/>
      <c r="AG148" s="141"/>
      <c r="AH148" s="141"/>
      <c r="AI148" s="141"/>
      <c r="AJ148" s="141"/>
      <c r="AK148" s="141"/>
      <c r="AL148" s="141"/>
      <c r="AM148" s="141"/>
      <c r="AN148" s="141"/>
      <c r="AO148" s="141"/>
    </row>
    <row r="149" spans="2:90" x14ac:dyDescent="0.25">
      <c r="C149" s="138"/>
      <c r="D149" s="141"/>
      <c r="E149" s="141"/>
      <c r="F149" s="141"/>
      <c r="G149" s="141"/>
      <c r="H149" s="141"/>
      <c r="I149" s="141"/>
      <c r="J149" s="141"/>
      <c r="K149" s="141"/>
      <c r="L149" s="141"/>
      <c r="M149" s="141"/>
      <c r="N149" s="141"/>
      <c r="O149" s="141"/>
      <c r="P149" s="141"/>
      <c r="Q149" s="141"/>
      <c r="R149" s="141"/>
      <c r="S149" s="141"/>
      <c r="T149" s="141"/>
      <c r="U149" s="141"/>
      <c r="V149" s="141"/>
      <c r="W149" s="141"/>
      <c r="X149" s="141"/>
      <c r="Y149" s="141"/>
      <c r="Z149" s="141"/>
      <c r="AA149" s="141"/>
      <c r="AB149" s="141"/>
      <c r="AC149" s="141"/>
      <c r="AD149" s="141"/>
      <c r="AE149" s="141"/>
      <c r="AF149" s="141"/>
      <c r="AG149" s="141"/>
      <c r="AH149" s="141"/>
      <c r="AI149" s="141"/>
      <c r="AJ149" s="141"/>
      <c r="AK149" s="141"/>
      <c r="AL149" s="141"/>
      <c r="AM149" s="141"/>
      <c r="AN149" s="141"/>
      <c r="AO149" s="141"/>
    </row>
    <row r="150" spans="2:90" x14ac:dyDescent="0.25">
      <c r="B150" s="83" t="s">
        <v>211</v>
      </c>
      <c r="C150" s="138"/>
      <c r="D150" s="143"/>
      <c r="E150" s="143"/>
      <c r="F150" s="143"/>
      <c r="G150" s="143"/>
      <c r="H150" s="143"/>
      <c r="I150" s="143"/>
      <c r="J150" s="143"/>
      <c r="K150" s="143"/>
      <c r="L150" s="143"/>
      <c r="M150" s="143"/>
      <c r="N150" s="143"/>
      <c r="O150" s="143"/>
      <c r="P150" s="143"/>
      <c r="Q150" s="143"/>
      <c r="R150" s="143"/>
      <c r="S150" s="143"/>
      <c r="T150" s="143"/>
      <c r="U150" s="143"/>
      <c r="V150" s="143"/>
      <c r="W150" s="143"/>
      <c r="X150" s="143"/>
      <c r="Y150" s="143"/>
      <c r="Z150" s="143"/>
      <c r="AA150" s="143"/>
      <c r="AB150" s="143"/>
      <c r="AC150" s="143"/>
      <c r="AD150" s="143"/>
      <c r="AE150" s="143"/>
      <c r="AF150" s="143"/>
      <c r="AG150" s="143"/>
      <c r="AH150" s="143"/>
      <c r="AI150" s="143"/>
      <c r="AJ150" s="143"/>
      <c r="AK150" s="143"/>
      <c r="AL150" s="143"/>
      <c r="AM150" s="143"/>
      <c r="AN150" s="143"/>
      <c r="AO150" s="143"/>
    </row>
    <row r="151" spans="2:90" x14ac:dyDescent="0.25">
      <c r="C151" s="251" t="s">
        <v>212</v>
      </c>
      <c r="D151" s="252"/>
      <c r="E151" s="252"/>
      <c r="F151" s="252"/>
      <c r="G151" s="252"/>
      <c r="H151" s="252"/>
      <c r="I151" s="252"/>
      <c r="J151" s="252"/>
      <c r="K151" s="252"/>
      <c r="L151" s="252"/>
      <c r="M151" s="252"/>
      <c r="N151" s="252"/>
      <c r="O151" s="252"/>
      <c r="P151" s="252"/>
      <c r="Q151" s="252"/>
      <c r="R151" s="252"/>
      <c r="S151" s="252"/>
      <c r="T151" s="252"/>
      <c r="U151" s="252"/>
      <c r="V151" s="252"/>
      <c r="W151" s="252"/>
      <c r="X151" s="252"/>
      <c r="Y151" s="252"/>
      <c r="Z151" s="252"/>
      <c r="AA151" s="252"/>
      <c r="AB151" s="252"/>
      <c r="AC151" s="252"/>
      <c r="AD151" s="252"/>
      <c r="AE151" s="252"/>
      <c r="AF151" s="252"/>
      <c r="AG151" s="252"/>
      <c r="AH151" s="252"/>
      <c r="AI151" s="252"/>
      <c r="AJ151" s="252"/>
      <c r="AK151" s="252"/>
      <c r="AL151" s="252"/>
      <c r="AM151" s="252"/>
      <c r="AN151" s="252"/>
      <c r="AO151" s="252"/>
      <c r="AP151" s="253"/>
    </row>
    <row r="152" spans="2:90" ht="20.25" customHeight="1" x14ac:dyDescent="0.25">
      <c r="C152" s="254"/>
      <c r="D152" s="255"/>
      <c r="E152" s="255"/>
      <c r="F152" s="255"/>
      <c r="G152" s="255"/>
      <c r="H152" s="255"/>
      <c r="I152" s="255"/>
      <c r="J152" s="255"/>
      <c r="K152" s="255"/>
      <c r="L152" s="255"/>
      <c r="M152" s="255"/>
      <c r="N152" s="255"/>
      <c r="O152" s="255"/>
      <c r="P152" s="255"/>
      <c r="Q152" s="255"/>
      <c r="R152" s="255"/>
      <c r="S152" s="255"/>
      <c r="T152" s="255"/>
      <c r="U152" s="255"/>
      <c r="V152" s="255"/>
      <c r="W152" s="255"/>
      <c r="X152" s="255"/>
      <c r="Y152" s="255"/>
      <c r="Z152" s="255"/>
      <c r="AA152" s="255"/>
      <c r="AB152" s="255"/>
      <c r="AC152" s="255"/>
      <c r="AD152" s="255"/>
      <c r="AE152" s="255"/>
      <c r="AF152" s="255"/>
      <c r="AG152" s="255"/>
      <c r="AH152" s="255"/>
      <c r="AI152" s="255"/>
      <c r="AJ152" s="255"/>
      <c r="AK152" s="255"/>
      <c r="AL152" s="255"/>
      <c r="AM152" s="255"/>
      <c r="AN152" s="255"/>
      <c r="AO152" s="255"/>
      <c r="AP152" s="256"/>
    </row>
    <row r="153" spans="2:90" x14ac:dyDescent="0.25">
      <c r="C153" s="138"/>
      <c r="D153" s="143"/>
      <c r="E153" s="143"/>
      <c r="F153" s="143"/>
      <c r="G153" s="143"/>
      <c r="H153" s="143"/>
      <c r="I153" s="143"/>
      <c r="J153" s="143"/>
      <c r="K153" s="143"/>
      <c r="L153" s="143"/>
      <c r="M153" s="143"/>
      <c r="N153" s="143"/>
      <c r="O153" s="143"/>
      <c r="P153" s="143"/>
      <c r="Q153" s="143"/>
      <c r="R153" s="143"/>
      <c r="S153" s="143"/>
      <c r="T153" s="143"/>
      <c r="U153" s="143"/>
      <c r="V153" s="143"/>
      <c r="W153" s="143"/>
      <c r="X153" s="143"/>
      <c r="Y153" s="143"/>
      <c r="Z153" s="143"/>
      <c r="AA153" s="143"/>
      <c r="AB153" s="143"/>
      <c r="AC153" s="143"/>
      <c r="AD153" s="143"/>
      <c r="AE153" s="143"/>
      <c r="AF153" s="143"/>
      <c r="AG153" s="143"/>
      <c r="AH153" s="143"/>
      <c r="AI153" s="143"/>
      <c r="AJ153" s="143"/>
      <c r="AK153" s="143"/>
      <c r="AL153" s="143"/>
      <c r="AM153" s="143"/>
      <c r="AN153" s="143"/>
      <c r="AO153" s="143"/>
    </row>
    <row r="154" spans="2:90" x14ac:dyDescent="0.25">
      <c r="C154" s="138"/>
      <c r="D154" s="143"/>
      <c r="E154" s="143"/>
      <c r="F154" s="143"/>
      <c r="G154" s="143"/>
      <c r="H154" s="143"/>
      <c r="I154" s="143"/>
      <c r="J154" s="143"/>
      <c r="K154" s="143"/>
      <c r="L154" s="143"/>
      <c r="M154" s="143"/>
      <c r="N154" s="143"/>
      <c r="O154" s="143"/>
      <c r="P154" s="143"/>
      <c r="Q154" s="143"/>
      <c r="R154" s="143"/>
      <c r="S154" s="143"/>
      <c r="T154" s="143"/>
      <c r="U154" s="143"/>
      <c r="V154" s="143"/>
      <c r="W154" s="143"/>
      <c r="X154" s="143"/>
      <c r="Y154" s="143"/>
      <c r="Z154" s="143"/>
      <c r="AA154" s="143"/>
      <c r="AB154" s="143"/>
      <c r="AC154" s="143"/>
      <c r="AD154" s="143"/>
      <c r="AE154" s="143"/>
      <c r="AF154" s="143"/>
      <c r="AG154" s="143"/>
      <c r="AH154" s="143"/>
      <c r="AI154" s="143"/>
      <c r="AJ154" s="143"/>
      <c r="AK154" s="143"/>
      <c r="AL154" s="143"/>
      <c r="AM154" s="143"/>
      <c r="AN154" s="143"/>
      <c r="AO154" s="143"/>
    </row>
    <row r="155" spans="2:90" x14ac:dyDescent="0.25">
      <c r="B155" s="83" t="s">
        <v>213</v>
      </c>
      <c r="C155" s="85"/>
      <c r="D155" s="144"/>
      <c r="E155" s="144"/>
      <c r="AC155" s="143"/>
      <c r="AD155" s="143"/>
      <c r="AE155" s="143"/>
      <c r="AF155" s="143"/>
      <c r="AG155" s="143"/>
      <c r="AH155" s="143"/>
      <c r="AI155" s="143"/>
      <c r="AJ155" s="143"/>
      <c r="AK155" s="143"/>
      <c r="AL155" s="143"/>
      <c r="AM155" s="143"/>
      <c r="AN155" s="143"/>
      <c r="AO155" s="143"/>
    </row>
    <row r="156" spans="2:90" x14ac:dyDescent="0.25">
      <c r="C156" s="83" t="s">
        <v>214</v>
      </c>
      <c r="AC156" s="143"/>
      <c r="AD156" s="143"/>
      <c r="AE156" s="143"/>
      <c r="AF156" s="143"/>
      <c r="AG156" s="143"/>
      <c r="AH156" s="143"/>
      <c r="AI156" s="143"/>
      <c r="AJ156" s="143"/>
      <c r="AK156" s="143"/>
      <c r="AL156" s="143"/>
      <c r="AM156" s="143"/>
      <c r="AN156" s="143"/>
      <c r="AO156" s="143"/>
    </row>
    <row r="157" spans="2:90" ht="16.5" thickBot="1" x14ac:dyDescent="0.3">
      <c r="AC157" s="143"/>
      <c r="AD157" s="143"/>
      <c r="AE157" s="143"/>
      <c r="AF157" s="143"/>
      <c r="AG157" s="143"/>
      <c r="AH157" s="143"/>
      <c r="AI157" s="143"/>
      <c r="AJ157" s="143"/>
      <c r="AK157" s="143"/>
      <c r="AL157" s="143"/>
      <c r="AM157" s="143"/>
      <c r="AN157" s="143"/>
      <c r="AO157" s="143"/>
    </row>
    <row r="158" spans="2:90" ht="16.5" thickBot="1" x14ac:dyDescent="0.3">
      <c r="D158" s="257" t="s">
        <v>215</v>
      </c>
      <c r="E158" s="258"/>
      <c r="F158" s="258"/>
      <c r="G158" s="258"/>
      <c r="H158" s="258"/>
      <c r="I158" s="258"/>
      <c r="J158" s="258"/>
      <c r="K158" s="258"/>
      <c r="L158" s="258"/>
      <c r="M158" s="258"/>
      <c r="N158" s="258"/>
      <c r="O158" s="258"/>
      <c r="P158" s="258"/>
      <c r="Q158" s="258"/>
      <c r="R158" s="258"/>
      <c r="S158" s="258"/>
      <c r="T158" s="258"/>
      <c r="U158" s="258"/>
      <c r="V158" s="258"/>
      <c r="W158" s="258"/>
      <c r="X158" s="258"/>
      <c r="Y158" s="258"/>
      <c r="Z158" s="258"/>
      <c r="AA158" s="258"/>
      <c r="AB158" s="259"/>
      <c r="AC158" s="143"/>
      <c r="AD158" s="143"/>
      <c r="AE158" s="143"/>
      <c r="AF158" s="143"/>
      <c r="AG158" s="143"/>
      <c r="AH158" s="143"/>
      <c r="AI158" s="143"/>
      <c r="AJ158" s="143"/>
      <c r="AK158" s="143"/>
      <c r="AL158" s="143"/>
      <c r="AM158" s="143"/>
      <c r="AN158" s="143"/>
      <c r="AO158" s="143"/>
      <c r="AZ158" s="223"/>
      <c r="BA158" s="223"/>
      <c r="BB158" s="223"/>
      <c r="BC158" s="223"/>
      <c r="BD158" s="223"/>
      <c r="BE158" s="223"/>
      <c r="BF158" s="223"/>
      <c r="BG158" s="223"/>
      <c r="BH158" s="223"/>
      <c r="BI158" s="223"/>
      <c r="BJ158" s="223"/>
      <c r="BK158" s="223"/>
      <c r="BL158" s="223"/>
      <c r="BM158" s="223"/>
      <c r="BN158" s="223"/>
      <c r="BO158" s="223"/>
      <c r="BP158" s="223"/>
      <c r="BQ158" s="223"/>
      <c r="BR158" s="223"/>
      <c r="BS158" s="223"/>
      <c r="BT158" s="223"/>
      <c r="BU158" s="223"/>
      <c r="BV158" s="223"/>
      <c r="BW158" s="223"/>
      <c r="BX158" s="223"/>
      <c r="BY158" s="223"/>
      <c r="BZ158" s="223"/>
      <c r="CA158" s="223"/>
      <c r="CB158" s="223"/>
      <c r="CC158" s="223"/>
      <c r="CD158" s="223"/>
      <c r="CE158" s="223"/>
      <c r="CF158" s="223"/>
      <c r="CG158" s="223"/>
      <c r="CH158" s="223"/>
      <c r="CI158" s="223"/>
      <c r="CJ158" s="223"/>
      <c r="CK158" s="223"/>
      <c r="CL158" s="223"/>
    </row>
    <row r="159" spans="2:90" x14ac:dyDescent="0.25">
      <c r="D159" s="224" t="s">
        <v>77</v>
      </c>
      <c r="E159" s="225"/>
      <c r="F159" s="225"/>
      <c r="G159" s="225"/>
      <c r="H159" s="225"/>
      <c r="I159" s="225"/>
      <c r="J159" s="225"/>
      <c r="K159" s="225"/>
      <c r="L159" s="226"/>
      <c r="M159" s="227" t="s">
        <v>216</v>
      </c>
      <c r="N159" s="228"/>
      <c r="O159" s="228"/>
      <c r="P159" s="228"/>
      <c r="Q159" s="228"/>
      <c r="R159" s="228"/>
      <c r="S159" s="228"/>
      <c r="T159" s="228"/>
      <c r="U159" s="228" t="s">
        <v>217</v>
      </c>
      <c r="V159" s="228"/>
      <c r="W159" s="228"/>
      <c r="X159" s="228"/>
      <c r="Y159" s="228"/>
      <c r="Z159" s="228"/>
      <c r="AA159" s="228"/>
      <c r="AB159" s="229"/>
      <c r="AC159" s="143"/>
      <c r="AD159" s="143"/>
      <c r="AE159" s="143"/>
      <c r="AF159" s="143"/>
      <c r="AG159" s="143"/>
      <c r="AH159" s="143"/>
      <c r="AI159" s="143"/>
      <c r="AJ159" s="143"/>
      <c r="AK159" s="143"/>
      <c r="AL159" s="143"/>
      <c r="AM159" s="143"/>
      <c r="AN159" s="143"/>
      <c r="AO159" s="143"/>
    </row>
    <row r="160" spans="2:90" x14ac:dyDescent="0.25">
      <c r="D160" s="230" t="s">
        <v>218</v>
      </c>
      <c r="E160" s="231"/>
      <c r="F160" s="231"/>
      <c r="G160" s="231"/>
      <c r="H160" s="231"/>
      <c r="I160" s="231"/>
      <c r="J160" s="231"/>
      <c r="K160" s="231"/>
      <c r="L160" s="232"/>
      <c r="M160" s="236" t="s">
        <v>219</v>
      </c>
      <c r="N160" s="237"/>
      <c r="O160" s="237"/>
      <c r="P160" s="237"/>
      <c r="Q160" s="237"/>
      <c r="R160" s="237"/>
      <c r="S160" s="237"/>
      <c r="T160" s="238"/>
      <c r="U160" s="242" t="s">
        <v>220</v>
      </c>
      <c r="V160" s="243"/>
      <c r="W160" s="243"/>
      <c r="X160" s="243"/>
      <c r="Y160" s="243"/>
      <c r="Z160" s="243"/>
      <c r="AA160" s="243"/>
      <c r="AB160" s="244"/>
      <c r="AC160" s="143"/>
      <c r="AD160" s="143"/>
      <c r="AE160" s="143"/>
      <c r="AF160" s="143"/>
      <c r="AG160" s="143"/>
      <c r="AH160" s="143"/>
      <c r="AI160" s="143"/>
      <c r="AJ160" s="143"/>
      <c r="AK160" s="143"/>
      <c r="AL160" s="143"/>
      <c r="AM160" s="143"/>
      <c r="AN160" s="143"/>
      <c r="AO160" s="143"/>
    </row>
    <row r="161" spans="2:41" x14ac:dyDescent="0.25">
      <c r="C161" s="138"/>
      <c r="D161" s="233"/>
      <c r="E161" s="234"/>
      <c r="F161" s="234"/>
      <c r="G161" s="234"/>
      <c r="H161" s="234"/>
      <c r="I161" s="234"/>
      <c r="J161" s="234"/>
      <c r="K161" s="234"/>
      <c r="L161" s="235"/>
      <c r="M161" s="239"/>
      <c r="N161" s="240"/>
      <c r="O161" s="240"/>
      <c r="P161" s="240"/>
      <c r="Q161" s="240"/>
      <c r="R161" s="240"/>
      <c r="S161" s="240"/>
      <c r="T161" s="241"/>
      <c r="U161" s="245"/>
      <c r="V161" s="246"/>
      <c r="W161" s="246"/>
      <c r="X161" s="246"/>
      <c r="Y161" s="246"/>
      <c r="Z161" s="246"/>
      <c r="AA161" s="246"/>
      <c r="AB161" s="247"/>
      <c r="AC161" s="143"/>
      <c r="AD161" s="143"/>
      <c r="AE161" s="143"/>
      <c r="AF161" s="143"/>
      <c r="AG161" s="143"/>
      <c r="AH161" s="143"/>
      <c r="AI161" s="143"/>
      <c r="AJ161" s="143"/>
      <c r="AK161" s="143"/>
      <c r="AL161" s="143"/>
      <c r="AM161" s="143"/>
      <c r="AN161" s="143"/>
      <c r="AO161" s="143"/>
    </row>
    <row r="162" spans="2:41" x14ac:dyDescent="0.25">
      <c r="C162" s="138"/>
      <c r="M162" s="145"/>
      <c r="N162" s="145"/>
      <c r="O162" s="145"/>
      <c r="P162" s="145"/>
      <c r="Q162" s="145"/>
      <c r="R162" s="145"/>
      <c r="S162" s="145"/>
      <c r="T162" s="145"/>
      <c r="U162" s="146"/>
      <c r="V162" s="146"/>
      <c r="W162" s="146"/>
      <c r="X162" s="146"/>
      <c r="Y162" s="146"/>
      <c r="Z162" s="146"/>
      <c r="AA162" s="146"/>
      <c r="AB162" s="146"/>
      <c r="AC162" s="143"/>
      <c r="AD162" s="143"/>
      <c r="AE162" s="143"/>
      <c r="AF162" s="143"/>
      <c r="AG162" s="143"/>
      <c r="AH162" s="143"/>
      <c r="AI162" s="143"/>
      <c r="AJ162" s="143"/>
      <c r="AK162" s="143"/>
      <c r="AL162" s="143"/>
      <c r="AM162" s="143"/>
      <c r="AN162" s="143"/>
      <c r="AO162" s="143"/>
    </row>
    <row r="163" spans="2:41" x14ac:dyDescent="0.25">
      <c r="C163" s="138"/>
      <c r="M163" s="145"/>
      <c r="N163" s="145"/>
      <c r="O163" s="145"/>
      <c r="P163" s="145"/>
      <c r="Q163" s="145"/>
      <c r="R163" s="145"/>
      <c r="S163" s="145"/>
      <c r="T163" s="145"/>
      <c r="U163" s="146"/>
      <c r="V163" s="146"/>
      <c r="W163" s="146"/>
      <c r="X163" s="146"/>
      <c r="Y163" s="146"/>
      <c r="Z163" s="146"/>
      <c r="AA163" s="146"/>
      <c r="AB163" s="146"/>
      <c r="AC163" s="143"/>
      <c r="AD163" s="143"/>
      <c r="AE163" s="143"/>
      <c r="AF163" s="143"/>
      <c r="AG163" s="143"/>
      <c r="AH163" s="143"/>
      <c r="AI163" s="143"/>
      <c r="AJ163" s="143"/>
      <c r="AK163" s="143"/>
      <c r="AL163" s="143"/>
      <c r="AM163" s="143"/>
      <c r="AN163" s="143"/>
      <c r="AO163" s="143"/>
    </row>
    <row r="164" spans="2:41" x14ac:dyDescent="0.25">
      <c r="B164" s="83" t="s">
        <v>221</v>
      </c>
      <c r="C164" s="138" t="s">
        <v>222</v>
      </c>
      <c r="D164" s="143"/>
      <c r="E164" s="143"/>
      <c r="F164" s="143"/>
      <c r="G164" s="143"/>
      <c r="H164" s="143"/>
      <c r="I164" s="143"/>
      <c r="J164" s="143"/>
      <c r="K164" s="147"/>
      <c r="L164" s="147"/>
      <c r="M164" s="147"/>
      <c r="N164" s="147"/>
      <c r="O164" s="147"/>
      <c r="P164" s="147"/>
      <c r="Q164" s="147"/>
      <c r="R164" s="147"/>
      <c r="S164" s="147"/>
      <c r="T164" s="147"/>
      <c r="U164" s="147"/>
      <c r="V164" s="147"/>
      <c r="W164" s="147"/>
      <c r="X164" s="147"/>
      <c r="Y164" s="147"/>
      <c r="Z164" s="147"/>
      <c r="AA164" s="147"/>
      <c r="AB164" s="147"/>
      <c r="AC164" s="147"/>
      <c r="AD164" s="147"/>
      <c r="AE164" s="147"/>
      <c r="AF164" s="147"/>
      <c r="AG164" s="147"/>
      <c r="AH164" s="147"/>
      <c r="AI164" s="147"/>
      <c r="AJ164" s="147"/>
      <c r="AK164" s="147"/>
      <c r="AL164" s="147"/>
      <c r="AM164" s="147"/>
      <c r="AN164" s="147"/>
      <c r="AO164" s="147"/>
    </row>
    <row r="165" spans="2:41" x14ac:dyDescent="0.25">
      <c r="C165" s="83" t="s">
        <v>223</v>
      </c>
      <c r="E165" s="83"/>
    </row>
    <row r="166" spans="2:41" ht="16.5" thickBot="1" x14ac:dyDescent="0.3">
      <c r="B166" s="83"/>
      <c r="E166" s="147"/>
      <c r="F166" s="147"/>
      <c r="G166" s="147"/>
      <c r="H166" s="147"/>
      <c r="I166" s="147"/>
      <c r="J166" s="147"/>
      <c r="K166" s="147"/>
      <c r="L166" s="147"/>
      <c r="M166" s="147"/>
      <c r="N166" s="147"/>
      <c r="O166" s="147"/>
      <c r="P166" s="147"/>
      <c r="Q166" s="147"/>
      <c r="R166" s="147"/>
      <c r="S166" s="147"/>
      <c r="T166" s="147"/>
      <c r="U166" s="147"/>
      <c r="V166" s="147"/>
      <c r="W166" s="147"/>
      <c r="X166" s="147"/>
      <c r="Y166" s="147"/>
      <c r="Z166" s="147"/>
      <c r="AA166" s="147"/>
      <c r="AB166" s="147"/>
      <c r="AC166" s="147"/>
      <c r="AD166" s="147"/>
      <c r="AE166" s="147"/>
      <c r="AF166" s="147"/>
      <c r="AG166" s="147"/>
      <c r="AH166" s="147"/>
      <c r="AI166" s="147"/>
      <c r="AJ166" s="147"/>
      <c r="AK166" s="147"/>
      <c r="AL166" s="147"/>
      <c r="AM166" s="147"/>
      <c r="AN166" s="147"/>
      <c r="AO166" s="147"/>
    </row>
    <row r="167" spans="2:41" x14ac:dyDescent="0.25">
      <c r="B167" s="83"/>
      <c r="C167" s="148"/>
      <c r="D167" s="149"/>
      <c r="E167" s="150"/>
      <c r="F167" s="150"/>
      <c r="G167" s="150"/>
      <c r="H167" s="150"/>
      <c r="I167" s="150"/>
      <c r="J167" s="150"/>
      <c r="K167" s="150"/>
      <c r="L167" s="150"/>
      <c r="M167" s="150"/>
      <c r="N167" s="150"/>
      <c r="O167" s="150"/>
      <c r="P167" s="150"/>
      <c r="Q167" s="150"/>
      <c r="R167" s="150"/>
      <c r="S167" s="150"/>
      <c r="T167" s="150"/>
      <c r="U167" s="150"/>
      <c r="V167" s="150"/>
      <c r="W167" s="150"/>
      <c r="X167" s="150"/>
      <c r="Y167" s="150"/>
      <c r="Z167" s="150"/>
      <c r="AA167" s="150"/>
      <c r="AB167" s="150"/>
      <c r="AC167" s="150"/>
      <c r="AD167" s="150"/>
      <c r="AE167" s="150"/>
      <c r="AF167" s="150"/>
      <c r="AG167" s="150"/>
      <c r="AH167" s="150"/>
      <c r="AI167" s="150"/>
      <c r="AJ167" s="150"/>
      <c r="AK167" s="150"/>
      <c r="AL167" s="150"/>
      <c r="AM167" s="150"/>
      <c r="AN167" s="150"/>
      <c r="AO167" s="151"/>
    </row>
    <row r="168" spans="2:41" x14ac:dyDescent="0.25">
      <c r="C168" s="152"/>
      <c r="E168" s="153"/>
      <c r="F168" s="147"/>
      <c r="G168" s="147"/>
      <c r="H168" s="147"/>
      <c r="I168" s="147"/>
      <c r="J168" s="147"/>
      <c r="K168" s="147"/>
      <c r="L168" s="147"/>
      <c r="M168" s="147"/>
      <c r="N168" s="147"/>
      <c r="O168" s="147"/>
      <c r="P168" s="147"/>
      <c r="Q168" s="147"/>
      <c r="R168" s="147"/>
      <c r="S168" s="147"/>
      <c r="T168" s="147"/>
      <c r="U168" s="147"/>
      <c r="V168" s="147"/>
      <c r="W168" s="147"/>
      <c r="X168" s="147"/>
      <c r="Y168" s="147"/>
      <c r="Z168" s="147"/>
      <c r="AA168" s="147"/>
      <c r="AB168" s="147"/>
      <c r="AC168" s="147"/>
      <c r="AD168" s="147"/>
      <c r="AE168" s="147"/>
      <c r="AF168" s="147"/>
      <c r="AG168" s="147"/>
      <c r="AH168" s="147"/>
      <c r="AI168" s="147"/>
      <c r="AJ168" s="147"/>
      <c r="AK168" s="147"/>
      <c r="AL168" s="147"/>
      <c r="AM168" s="147"/>
      <c r="AN168" s="147"/>
      <c r="AO168" s="154"/>
    </row>
    <row r="169" spans="2:41" x14ac:dyDescent="0.25">
      <c r="C169" s="152"/>
      <c r="D169" s="153"/>
      <c r="E169" s="147"/>
      <c r="F169" s="147"/>
      <c r="G169" s="147"/>
      <c r="H169" s="147"/>
      <c r="I169" s="147"/>
      <c r="J169" s="147"/>
      <c r="K169" s="147"/>
      <c r="L169" s="147"/>
      <c r="M169" s="147"/>
      <c r="N169" s="147"/>
      <c r="O169" s="147"/>
      <c r="P169" s="147"/>
      <c r="Q169" s="147"/>
      <c r="R169" s="147"/>
      <c r="S169" s="147"/>
      <c r="T169" s="147"/>
      <c r="U169" s="147"/>
      <c r="V169" s="147"/>
      <c r="W169" s="147"/>
      <c r="X169" s="147"/>
      <c r="Y169" s="147"/>
      <c r="Z169" s="147"/>
      <c r="AA169" s="147"/>
      <c r="AB169" s="147"/>
      <c r="AC169" s="147"/>
      <c r="AD169" s="147"/>
      <c r="AE169" s="147"/>
      <c r="AF169" s="147"/>
      <c r="AG169" s="147"/>
      <c r="AH169" s="147"/>
      <c r="AI169" s="147"/>
      <c r="AJ169" s="147"/>
      <c r="AK169" s="147"/>
      <c r="AL169" s="147"/>
      <c r="AM169" s="147"/>
      <c r="AN169" s="147"/>
      <c r="AO169" s="154"/>
    </row>
    <row r="170" spans="2:41" x14ac:dyDescent="0.25">
      <c r="C170" s="152"/>
      <c r="E170" s="147"/>
      <c r="F170" s="147"/>
      <c r="G170" s="147"/>
      <c r="H170" s="147"/>
      <c r="I170" s="147"/>
      <c r="J170" s="147"/>
      <c r="K170" s="147"/>
      <c r="L170" s="147"/>
      <c r="M170" s="147"/>
      <c r="N170" s="147"/>
      <c r="O170" s="147"/>
      <c r="P170" s="147"/>
      <c r="Q170" s="147"/>
      <c r="R170" s="147"/>
      <c r="S170" s="147"/>
      <c r="T170" s="147"/>
      <c r="U170" s="147"/>
      <c r="V170" s="147"/>
      <c r="W170" s="147"/>
      <c r="X170" s="147"/>
      <c r="Y170" s="147"/>
      <c r="Z170" s="147"/>
      <c r="AA170" s="147"/>
      <c r="AB170" s="147"/>
      <c r="AC170" s="147"/>
      <c r="AD170" s="147"/>
      <c r="AE170" s="147"/>
      <c r="AF170" s="147"/>
      <c r="AG170" s="147"/>
      <c r="AH170" s="147"/>
      <c r="AI170" s="147"/>
      <c r="AJ170" s="147"/>
      <c r="AK170" s="147"/>
      <c r="AL170" s="147"/>
      <c r="AM170" s="147"/>
      <c r="AN170" s="147"/>
      <c r="AO170" s="154"/>
    </row>
    <row r="171" spans="2:41" x14ac:dyDescent="0.25">
      <c r="C171" s="152"/>
      <c r="E171" s="147"/>
      <c r="F171" s="147"/>
      <c r="G171" s="147"/>
      <c r="H171" s="147"/>
      <c r="I171" s="147"/>
      <c r="J171" s="147"/>
      <c r="K171" s="147"/>
      <c r="L171" s="147"/>
      <c r="M171" s="147"/>
      <c r="N171" s="147"/>
      <c r="O171" s="147"/>
      <c r="P171" s="147"/>
      <c r="Q171" s="147"/>
      <c r="R171" s="147"/>
      <c r="S171" s="147"/>
      <c r="T171" s="147"/>
      <c r="U171" s="147"/>
      <c r="V171" s="147"/>
      <c r="W171" s="147"/>
      <c r="X171" s="147"/>
      <c r="Y171" s="147"/>
      <c r="Z171" s="147"/>
      <c r="AA171" s="147"/>
      <c r="AB171" s="147"/>
      <c r="AC171" s="147"/>
      <c r="AD171" s="147"/>
      <c r="AE171" s="147"/>
      <c r="AF171" s="147"/>
      <c r="AG171" s="147"/>
      <c r="AH171" s="147"/>
      <c r="AI171" s="147"/>
      <c r="AJ171" s="147"/>
      <c r="AK171" s="147"/>
      <c r="AL171" s="147"/>
      <c r="AM171" s="147"/>
      <c r="AN171" s="147"/>
      <c r="AO171" s="154"/>
    </row>
    <row r="172" spans="2:41" x14ac:dyDescent="0.25">
      <c r="C172" s="152"/>
      <c r="E172" s="147"/>
      <c r="F172" s="147"/>
      <c r="G172" s="147"/>
      <c r="H172" s="147"/>
      <c r="I172" s="147"/>
      <c r="J172" s="147"/>
      <c r="K172" s="147"/>
      <c r="L172" s="147"/>
      <c r="M172" s="147"/>
      <c r="N172" s="147"/>
      <c r="O172" s="147"/>
      <c r="P172" s="147"/>
      <c r="Q172" s="147"/>
      <c r="R172" s="147"/>
      <c r="S172" s="147"/>
      <c r="T172" s="147"/>
      <c r="U172" s="147"/>
      <c r="V172" s="147"/>
      <c r="W172" s="147"/>
      <c r="X172" s="147"/>
      <c r="Y172" s="147"/>
      <c r="Z172" s="147"/>
      <c r="AA172" s="147"/>
      <c r="AB172" s="147"/>
      <c r="AC172" s="147"/>
      <c r="AD172" s="147"/>
      <c r="AE172" s="147"/>
      <c r="AF172" s="147"/>
      <c r="AG172" s="147"/>
      <c r="AH172" s="147"/>
      <c r="AI172" s="147"/>
      <c r="AJ172" s="147"/>
      <c r="AK172" s="147"/>
      <c r="AL172" s="147"/>
      <c r="AM172" s="147"/>
      <c r="AN172" s="147"/>
      <c r="AO172" s="154"/>
    </row>
    <row r="173" spans="2:41" x14ac:dyDescent="0.25">
      <c r="C173" s="152"/>
      <c r="E173" s="147"/>
      <c r="F173" s="147"/>
      <c r="G173" s="147"/>
      <c r="H173" s="147"/>
      <c r="I173" s="147"/>
      <c r="J173" s="147"/>
      <c r="K173" s="147"/>
      <c r="L173" s="147"/>
      <c r="M173" s="147"/>
      <c r="N173" s="147"/>
      <c r="O173" s="147"/>
      <c r="P173" s="147"/>
      <c r="Q173" s="147"/>
      <c r="R173" s="147"/>
      <c r="S173" s="147"/>
      <c r="T173" s="147"/>
      <c r="U173" s="147"/>
      <c r="V173" s="147"/>
      <c r="W173" s="147"/>
      <c r="X173" s="147"/>
      <c r="Y173" s="147"/>
      <c r="Z173" s="147"/>
      <c r="AA173" s="147"/>
      <c r="AB173" s="147"/>
      <c r="AC173" s="147"/>
      <c r="AD173" s="147"/>
      <c r="AE173" s="147"/>
      <c r="AF173" s="147"/>
      <c r="AG173" s="147"/>
      <c r="AH173" s="147"/>
      <c r="AI173" s="147"/>
      <c r="AJ173" s="147"/>
      <c r="AK173" s="147"/>
      <c r="AL173" s="147"/>
      <c r="AM173" s="147"/>
      <c r="AN173" s="147"/>
      <c r="AO173" s="154"/>
    </row>
    <row r="174" spans="2:41" x14ac:dyDescent="0.25">
      <c r="C174" s="152"/>
      <c r="E174" s="147"/>
      <c r="F174" s="147"/>
      <c r="G174" s="147"/>
      <c r="H174" s="147"/>
      <c r="I174" s="147"/>
      <c r="J174" s="147"/>
      <c r="K174" s="147"/>
      <c r="L174" s="147"/>
      <c r="M174" s="147"/>
      <c r="N174" s="147"/>
      <c r="O174" s="147"/>
      <c r="P174" s="147"/>
      <c r="Q174" s="147"/>
      <c r="R174" s="147"/>
      <c r="S174" s="147"/>
      <c r="T174" s="147"/>
      <c r="U174" s="147"/>
      <c r="V174" s="147"/>
      <c r="W174" s="147"/>
      <c r="X174" s="147"/>
      <c r="Y174" s="147"/>
      <c r="Z174" s="147"/>
      <c r="AA174" s="147"/>
      <c r="AB174" s="147"/>
      <c r="AC174" s="147"/>
      <c r="AD174" s="147"/>
      <c r="AE174" s="147"/>
      <c r="AF174" s="147"/>
      <c r="AG174" s="147"/>
      <c r="AH174" s="147"/>
      <c r="AI174" s="147"/>
      <c r="AJ174" s="147"/>
      <c r="AK174" s="147"/>
      <c r="AL174" s="147"/>
      <c r="AM174" s="147"/>
      <c r="AN174" s="147"/>
      <c r="AO174" s="154"/>
    </row>
    <row r="175" spans="2:41" x14ac:dyDescent="0.25">
      <c r="C175" s="152"/>
      <c r="E175" s="147"/>
      <c r="F175" s="147"/>
      <c r="G175" s="147"/>
      <c r="H175" s="147"/>
      <c r="I175" s="147"/>
      <c r="J175" s="147"/>
      <c r="K175" s="147"/>
      <c r="L175" s="147"/>
      <c r="M175" s="147"/>
      <c r="N175" s="147"/>
      <c r="O175" s="147"/>
      <c r="P175" s="147"/>
      <c r="Q175" s="147"/>
      <c r="R175" s="147"/>
      <c r="S175" s="147"/>
      <c r="T175" s="147"/>
      <c r="U175" s="147"/>
      <c r="V175" s="147"/>
      <c r="W175" s="147"/>
      <c r="X175" s="147"/>
      <c r="Y175" s="147"/>
      <c r="Z175" s="147"/>
      <c r="AA175" s="147"/>
      <c r="AB175" s="147"/>
      <c r="AC175" s="147"/>
      <c r="AD175" s="147"/>
      <c r="AE175" s="147"/>
      <c r="AF175" s="147"/>
      <c r="AG175" s="147"/>
      <c r="AH175" s="147"/>
      <c r="AI175" s="147"/>
      <c r="AJ175" s="147"/>
      <c r="AK175" s="147"/>
      <c r="AL175" s="147"/>
      <c r="AM175" s="147"/>
      <c r="AN175" s="147"/>
      <c r="AO175" s="154"/>
    </row>
    <row r="176" spans="2:41" x14ac:dyDescent="0.25">
      <c r="C176" s="152"/>
      <c r="E176" s="147"/>
      <c r="F176" s="147"/>
      <c r="G176" s="147"/>
      <c r="H176" s="147"/>
      <c r="I176" s="147"/>
      <c r="J176" s="147"/>
      <c r="K176" s="147"/>
      <c r="L176" s="147"/>
      <c r="M176" s="147"/>
      <c r="N176" s="147"/>
      <c r="O176" s="147"/>
      <c r="P176" s="147"/>
      <c r="Q176" s="147"/>
      <c r="R176" s="147"/>
      <c r="S176" s="147"/>
      <c r="T176" s="147"/>
      <c r="U176" s="147"/>
      <c r="V176" s="147"/>
      <c r="W176" s="147"/>
      <c r="X176" s="147"/>
      <c r="Y176" s="147"/>
      <c r="Z176" s="147"/>
      <c r="AA176" s="147"/>
      <c r="AB176" s="147"/>
      <c r="AC176" s="147"/>
      <c r="AD176" s="147"/>
      <c r="AE176" s="147"/>
      <c r="AF176" s="147"/>
      <c r="AG176" s="147"/>
      <c r="AH176" s="147"/>
      <c r="AI176" s="147"/>
      <c r="AJ176" s="147"/>
      <c r="AK176" s="147"/>
      <c r="AL176" s="147"/>
      <c r="AM176" s="147"/>
      <c r="AN176" s="147"/>
      <c r="AO176" s="154"/>
    </row>
    <row r="177" spans="3:41" x14ac:dyDescent="0.25">
      <c r="C177" s="152"/>
      <c r="E177" s="147"/>
      <c r="F177" s="147"/>
      <c r="G177" s="147"/>
      <c r="H177" s="147"/>
      <c r="I177" s="147"/>
      <c r="J177" s="147"/>
      <c r="K177" s="147"/>
      <c r="L177" s="147"/>
      <c r="M177" s="147"/>
      <c r="N177" s="147"/>
      <c r="O177" s="147"/>
      <c r="P177" s="147"/>
      <c r="Q177" s="147"/>
      <c r="R177" s="147"/>
      <c r="S177" s="147"/>
      <c r="T177" s="147"/>
      <c r="U177" s="147"/>
      <c r="V177" s="147"/>
      <c r="W177" s="147"/>
      <c r="X177" s="147"/>
      <c r="Y177" s="147"/>
      <c r="Z177" s="147"/>
      <c r="AA177" s="147"/>
      <c r="AB177" s="147"/>
      <c r="AC177" s="147"/>
      <c r="AD177" s="147"/>
      <c r="AE177" s="147"/>
      <c r="AF177" s="147"/>
      <c r="AG177" s="147"/>
      <c r="AH177" s="147"/>
      <c r="AI177" s="147"/>
      <c r="AJ177" s="147"/>
      <c r="AK177" s="147"/>
      <c r="AL177" s="147"/>
      <c r="AM177" s="147"/>
      <c r="AN177" s="147"/>
      <c r="AO177" s="154"/>
    </row>
    <row r="178" spans="3:41" x14ac:dyDescent="0.25">
      <c r="C178" s="152"/>
      <c r="E178" s="147"/>
      <c r="F178" s="147"/>
      <c r="G178" s="147"/>
      <c r="H178" s="147"/>
      <c r="I178" s="147"/>
      <c r="J178" s="147"/>
      <c r="K178" s="147"/>
      <c r="L178" s="147"/>
      <c r="M178" s="147"/>
      <c r="N178" s="147"/>
      <c r="O178" s="147"/>
      <c r="P178" s="147"/>
      <c r="Q178" s="147"/>
      <c r="R178" s="147"/>
      <c r="S178" s="147"/>
      <c r="T178" s="147"/>
      <c r="U178" s="147"/>
      <c r="V178" s="147"/>
      <c r="W178" s="147"/>
      <c r="X178" s="147"/>
      <c r="Y178" s="147"/>
      <c r="Z178" s="147"/>
      <c r="AA178" s="147"/>
      <c r="AB178" s="147"/>
      <c r="AC178" s="147"/>
      <c r="AD178" s="147"/>
      <c r="AE178" s="147"/>
      <c r="AF178" s="147"/>
      <c r="AG178" s="147"/>
      <c r="AH178" s="147"/>
      <c r="AI178" s="147"/>
      <c r="AJ178" s="147"/>
      <c r="AK178" s="147"/>
      <c r="AL178" s="147"/>
      <c r="AM178" s="147"/>
      <c r="AN178" s="147"/>
      <c r="AO178" s="154"/>
    </row>
    <row r="179" spans="3:41" x14ac:dyDescent="0.25">
      <c r="C179" s="152"/>
      <c r="E179" s="147"/>
      <c r="F179" s="147"/>
      <c r="G179" s="147"/>
      <c r="H179" s="147"/>
      <c r="I179" s="147"/>
      <c r="J179" s="147"/>
      <c r="K179" s="147"/>
      <c r="L179" s="147"/>
      <c r="M179" s="147"/>
      <c r="N179" s="147"/>
      <c r="O179" s="147"/>
      <c r="P179" s="147"/>
      <c r="Q179" s="147"/>
      <c r="R179" s="147"/>
      <c r="S179" s="147"/>
      <c r="T179" s="147"/>
      <c r="U179" s="147"/>
      <c r="V179" s="147"/>
      <c r="W179" s="147"/>
      <c r="X179" s="147"/>
      <c r="Y179" s="147"/>
      <c r="Z179" s="147"/>
      <c r="AA179" s="147"/>
      <c r="AB179" s="147"/>
      <c r="AC179" s="147"/>
      <c r="AD179" s="147"/>
      <c r="AE179" s="147"/>
      <c r="AF179" s="147"/>
      <c r="AG179" s="147"/>
      <c r="AH179" s="147"/>
      <c r="AI179" s="147"/>
      <c r="AJ179" s="147"/>
      <c r="AK179" s="147"/>
      <c r="AL179" s="147"/>
      <c r="AM179" s="147"/>
      <c r="AN179" s="147"/>
      <c r="AO179" s="154"/>
    </row>
    <row r="180" spans="3:41" x14ac:dyDescent="0.25">
      <c r="C180" s="152"/>
      <c r="E180" s="147"/>
      <c r="F180" s="147"/>
      <c r="G180" s="147"/>
      <c r="H180" s="147"/>
      <c r="I180" s="147"/>
      <c r="J180" s="147"/>
      <c r="K180" s="147"/>
      <c r="L180" s="147"/>
      <c r="M180" s="147"/>
      <c r="N180" s="147"/>
      <c r="O180" s="147"/>
      <c r="P180" s="147"/>
      <c r="Q180" s="147"/>
      <c r="R180" s="147"/>
      <c r="S180" s="147"/>
      <c r="T180" s="147"/>
      <c r="U180" s="147"/>
      <c r="V180" s="147"/>
      <c r="W180" s="147"/>
      <c r="X180" s="147"/>
      <c r="Y180" s="147"/>
      <c r="Z180" s="147"/>
      <c r="AA180" s="147"/>
      <c r="AB180" s="147"/>
      <c r="AC180" s="147"/>
      <c r="AD180" s="147"/>
      <c r="AE180" s="147"/>
      <c r="AF180" s="147"/>
      <c r="AG180" s="147"/>
      <c r="AH180" s="147"/>
      <c r="AI180" s="147"/>
      <c r="AJ180" s="147"/>
      <c r="AK180" s="147"/>
      <c r="AL180" s="147"/>
      <c r="AM180" s="147"/>
      <c r="AN180" s="147"/>
      <c r="AO180" s="154"/>
    </row>
    <row r="181" spans="3:41" x14ac:dyDescent="0.25">
      <c r="C181" s="152"/>
      <c r="E181" s="147"/>
      <c r="F181" s="147"/>
      <c r="G181" s="147"/>
      <c r="H181" s="147"/>
      <c r="I181" s="147"/>
      <c r="J181" s="147"/>
      <c r="K181" s="147"/>
      <c r="L181" s="147"/>
      <c r="M181" s="147"/>
      <c r="N181" s="147"/>
      <c r="O181" s="147"/>
      <c r="P181" s="147"/>
      <c r="Q181" s="147"/>
      <c r="R181" s="147"/>
      <c r="S181" s="147"/>
      <c r="T181" s="147"/>
      <c r="U181" s="147"/>
      <c r="V181" s="147"/>
      <c r="W181" s="147"/>
      <c r="X181" s="147"/>
      <c r="Y181" s="147"/>
      <c r="Z181" s="147"/>
      <c r="AA181" s="147"/>
      <c r="AB181" s="147"/>
      <c r="AC181" s="147"/>
      <c r="AD181" s="147"/>
      <c r="AE181" s="147"/>
      <c r="AF181" s="147"/>
      <c r="AG181" s="147"/>
      <c r="AH181" s="147"/>
      <c r="AI181" s="147"/>
      <c r="AJ181" s="147"/>
      <c r="AK181" s="147"/>
      <c r="AL181" s="147"/>
      <c r="AM181" s="147"/>
      <c r="AN181" s="147"/>
      <c r="AO181" s="154"/>
    </row>
    <row r="182" spans="3:41" x14ac:dyDescent="0.25">
      <c r="C182" s="152"/>
      <c r="E182" s="147"/>
      <c r="F182" s="147"/>
      <c r="G182" s="147"/>
      <c r="H182" s="147"/>
      <c r="I182" s="147"/>
      <c r="J182" s="147"/>
      <c r="K182" s="147"/>
      <c r="L182" s="147"/>
      <c r="M182" s="147"/>
      <c r="N182" s="147"/>
      <c r="O182" s="147"/>
      <c r="P182" s="147"/>
      <c r="Q182" s="147"/>
      <c r="R182" s="147"/>
      <c r="S182" s="147"/>
      <c r="T182" s="147"/>
      <c r="U182" s="147"/>
      <c r="V182" s="147"/>
      <c r="W182" s="147"/>
      <c r="X182" s="147"/>
      <c r="Y182" s="147"/>
      <c r="Z182" s="147"/>
      <c r="AA182" s="147"/>
      <c r="AB182" s="147"/>
      <c r="AC182" s="147"/>
      <c r="AD182" s="147"/>
      <c r="AE182" s="147"/>
      <c r="AF182" s="147"/>
      <c r="AG182" s="147"/>
      <c r="AH182" s="147"/>
      <c r="AI182" s="147"/>
      <c r="AJ182" s="147"/>
      <c r="AK182" s="147"/>
      <c r="AL182" s="147"/>
      <c r="AM182" s="147"/>
      <c r="AN182" s="147"/>
      <c r="AO182" s="154"/>
    </row>
    <row r="183" spans="3:41" x14ac:dyDescent="0.25">
      <c r="C183" s="152"/>
      <c r="E183" s="147"/>
      <c r="F183" s="147"/>
      <c r="G183" s="147"/>
      <c r="H183" s="147"/>
      <c r="I183" s="147"/>
      <c r="J183" s="147"/>
      <c r="K183" s="147"/>
      <c r="L183" s="147"/>
      <c r="M183" s="147"/>
      <c r="N183" s="147"/>
      <c r="O183" s="147"/>
      <c r="P183" s="147"/>
      <c r="Q183" s="147"/>
      <c r="R183" s="147"/>
      <c r="S183" s="147"/>
      <c r="T183" s="147"/>
      <c r="U183" s="147"/>
      <c r="V183" s="147"/>
      <c r="W183" s="147"/>
      <c r="X183" s="147"/>
      <c r="Y183" s="147"/>
      <c r="Z183" s="147"/>
      <c r="AA183" s="147"/>
      <c r="AB183" s="147"/>
      <c r="AC183" s="147"/>
      <c r="AD183" s="147"/>
      <c r="AE183" s="147"/>
      <c r="AF183" s="147"/>
      <c r="AG183" s="147"/>
      <c r="AH183" s="147"/>
      <c r="AI183" s="147"/>
      <c r="AJ183" s="147"/>
      <c r="AK183" s="147"/>
      <c r="AL183" s="147"/>
      <c r="AM183" s="147"/>
      <c r="AN183" s="147"/>
      <c r="AO183" s="154"/>
    </row>
    <row r="184" spans="3:41" x14ac:dyDescent="0.25">
      <c r="C184" s="152"/>
      <c r="E184" s="147"/>
      <c r="F184" s="147"/>
      <c r="G184" s="147"/>
      <c r="H184" s="147"/>
      <c r="I184" s="147"/>
      <c r="J184" s="147"/>
      <c r="K184" s="147"/>
      <c r="L184" s="147"/>
      <c r="M184" s="147"/>
      <c r="N184" s="147"/>
      <c r="O184" s="147"/>
      <c r="P184" s="147"/>
      <c r="Q184" s="147"/>
      <c r="R184" s="147"/>
      <c r="S184" s="147"/>
      <c r="T184" s="147"/>
      <c r="U184" s="147"/>
      <c r="V184" s="147"/>
      <c r="W184" s="147"/>
      <c r="X184" s="147"/>
      <c r="Y184" s="147"/>
      <c r="Z184" s="147"/>
      <c r="AA184" s="147"/>
      <c r="AB184" s="147"/>
      <c r="AC184" s="147"/>
      <c r="AD184" s="147"/>
      <c r="AE184" s="147"/>
      <c r="AF184" s="147"/>
      <c r="AG184" s="147"/>
      <c r="AH184" s="147"/>
      <c r="AI184" s="147"/>
      <c r="AJ184" s="147"/>
      <c r="AK184" s="147"/>
      <c r="AL184" s="147"/>
      <c r="AM184" s="147"/>
      <c r="AN184" s="147"/>
      <c r="AO184" s="154"/>
    </row>
    <row r="185" spans="3:41" x14ac:dyDescent="0.25">
      <c r="C185" s="152"/>
      <c r="E185" s="147"/>
      <c r="F185" s="147"/>
      <c r="G185" s="147"/>
      <c r="H185" s="147"/>
      <c r="I185" s="147"/>
      <c r="J185" s="147"/>
      <c r="K185" s="147"/>
      <c r="L185" s="147"/>
      <c r="M185" s="147"/>
      <c r="N185" s="147"/>
      <c r="O185" s="147"/>
      <c r="P185" s="147"/>
      <c r="Q185" s="147"/>
      <c r="R185" s="147"/>
      <c r="S185" s="147"/>
      <c r="T185" s="147"/>
      <c r="U185" s="147"/>
      <c r="V185" s="147"/>
      <c r="W185" s="147"/>
      <c r="X185" s="147"/>
      <c r="Y185" s="147"/>
      <c r="Z185" s="147"/>
      <c r="AA185" s="147"/>
      <c r="AB185" s="147"/>
      <c r="AC185" s="147"/>
      <c r="AD185" s="147"/>
      <c r="AE185" s="147"/>
      <c r="AF185" s="147"/>
      <c r="AG185" s="147"/>
      <c r="AH185" s="147"/>
      <c r="AI185" s="147"/>
      <c r="AJ185" s="147"/>
      <c r="AK185" s="147"/>
      <c r="AL185" s="147"/>
      <c r="AM185" s="147"/>
      <c r="AN185" s="147"/>
      <c r="AO185" s="154"/>
    </row>
    <row r="186" spans="3:41" x14ac:dyDescent="0.25">
      <c r="C186" s="152"/>
      <c r="E186" s="147"/>
      <c r="F186" s="147"/>
      <c r="G186" s="147"/>
      <c r="H186" s="147"/>
      <c r="I186" s="147"/>
      <c r="J186" s="147"/>
      <c r="K186" s="147"/>
      <c r="L186" s="147"/>
      <c r="M186" s="147"/>
      <c r="N186" s="147"/>
      <c r="O186" s="147"/>
      <c r="P186" s="147"/>
      <c r="Q186" s="147"/>
      <c r="R186" s="147"/>
      <c r="S186" s="147"/>
      <c r="T186" s="147"/>
      <c r="U186" s="147"/>
      <c r="V186" s="147"/>
      <c r="W186" s="147"/>
      <c r="X186" s="147"/>
      <c r="Y186" s="147"/>
      <c r="Z186" s="147"/>
      <c r="AA186" s="147"/>
      <c r="AB186" s="147"/>
      <c r="AC186" s="147"/>
      <c r="AD186" s="147"/>
      <c r="AE186" s="147"/>
      <c r="AF186" s="147"/>
      <c r="AG186" s="147"/>
      <c r="AH186" s="147"/>
      <c r="AI186" s="147"/>
      <c r="AJ186" s="147"/>
      <c r="AK186" s="147"/>
      <c r="AL186" s="147"/>
      <c r="AM186" s="147"/>
      <c r="AN186" s="147"/>
      <c r="AO186" s="154"/>
    </row>
    <row r="187" spans="3:41" x14ac:dyDescent="0.25">
      <c r="C187" s="152"/>
      <c r="E187" s="147"/>
      <c r="F187" s="147"/>
      <c r="G187" s="147"/>
      <c r="H187" s="147"/>
      <c r="I187" s="147"/>
      <c r="J187" s="147"/>
      <c r="K187" s="147"/>
      <c r="L187" s="147"/>
      <c r="M187" s="147"/>
      <c r="N187" s="147"/>
      <c r="O187" s="147"/>
      <c r="P187" s="147"/>
      <c r="Q187" s="147"/>
      <c r="R187" s="147"/>
      <c r="S187" s="147"/>
      <c r="T187" s="147"/>
      <c r="U187" s="147"/>
      <c r="V187" s="147"/>
      <c r="W187" s="147"/>
      <c r="X187" s="147"/>
      <c r="Y187" s="147"/>
      <c r="Z187" s="147"/>
      <c r="AA187" s="147"/>
      <c r="AB187" s="147"/>
      <c r="AC187" s="147"/>
      <c r="AD187" s="147"/>
      <c r="AE187" s="147"/>
      <c r="AF187" s="147"/>
      <c r="AG187" s="147"/>
      <c r="AH187" s="147"/>
      <c r="AI187" s="147"/>
      <c r="AJ187" s="147"/>
      <c r="AK187" s="147"/>
      <c r="AL187" s="147"/>
      <c r="AM187" s="147"/>
      <c r="AN187" s="147"/>
      <c r="AO187" s="154"/>
    </row>
    <row r="188" spans="3:41" x14ac:dyDescent="0.25">
      <c r="C188" s="152"/>
      <c r="E188" s="147"/>
      <c r="F188" s="147"/>
      <c r="G188" s="147"/>
      <c r="H188" s="147"/>
      <c r="I188" s="147"/>
      <c r="J188" s="147"/>
      <c r="K188" s="147"/>
      <c r="L188" s="147"/>
      <c r="M188" s="147"/>
      <c r="N188" s="147"/>
      <c r="O188" s="147"/>
      <c r="P188" s="147"/>
      <c r="Q188" s="147"/>
      <c r="R188" s="147"/>
      <c r="S188" s="147"/>
      <c r="T188" s="147"/>
      <c r="U188" s="147"/>
      <c r="V188" s="147"/>
      <c r="W188" s="147"/>
      <c r="X188" s="147"/>
      <c r="Y188" s="147"/>
      <c r="Z188" s="147"/>
      <c r="AA188" s="147"/>
      <c r="AB188" s="147"/>
      <c r="AC188" s="147"/>
      <c r="AD188" s="147"/>
      <c r="AE188" s="147"/>
      <c r="AF188" s="147"/>
      <c r="AG188" s="147"/>
      <c r="AH188" s="147"/>
      <c r="AI188" s="147"/>
      <c r="AJ188" s="147"/>
      <c r="AK188" s="147"/>
      <c r="AL188" s="147"/>
      <c r="AM188" s="147"/>
      <c r="AN188" s="147"/>
      <c r="AO188" s="154"/>
    </row>
    <row r="189" spans="3:41" x14ac:dyDescent="0.25">
      <c r="C189" s="152"/>
      <c r="E189" s="147"/>
      <c r="F189" s="147"/>
      <c r="G189" s="147"/>
      <c r="H189" s="147"/>
      <c r="I189" s="147"/>
      <c r="J189" s="147"/>
      <c r="K189" s="147"/>
      <c r="L189" s="147"/>
      <c r="M189" s="147"/>
      <c r="N189" s="147"/>
      <c r="O189" s="147"/>
      <c r="P189" s="147"/>
      <c r="Q189" s="147"/>
      <c r="R189" s="147"/>
      <c r="S189" s="147"/>
      <c r="T189" s="147"/>
      <c r="U189" s="147"/>
      <c r="V189" s="147"/>
      <c r="W189" s="147"/>
      <c r="X189" s="147"/>
      <c r="Y189" s="147"/>
      <c r="Z189" s="147"/>
      <c r="AA189" s="147"/>
      <c r="AB189" s="147"/>
      <c r="AC189" s="147"/>
      <c r="AD189" s="147"/>
      <c r="AE189" s="147"/>
      <c r="AF189" s="147"/>
      <c r="AG189" s="147"/>
      <c r="AH189" s="147"/>
      <c r="AI189" s="147"/>
      <c r="AJ189" s="147"/>
      <c r="AK189" s="147"/>
      <c r="AL189" s="147"/>
      <c r="AM189" s="147"/>
      <c r="AN189" s="147"/>
      <c r="AO189" s="154"/>
    </row>
    <row r="190" spans="3:41" x14ac:dyDescent="0.25">
      <c r="C190" s="152"/>
      <c r="E190" s="147"/>
      <c r="F190" s="147"/>
      <c r="G190" s="147"/>
      <c r="H190" s="147"/>
      <c r="I190" s="147"/>
      <c r="J190" s="147"/>
      <c r="K190" s="147"/>
      <c r="L190" s="147"/>
      <c r="M190" s="147"/>
      <c r="N190" s="147"/>
      <c r="O190" s="147"/>
      <c r="P190" s="147"/>
      <c r="Q190" s="147"/>
      <c r="R190" s="147"/>
      <c r="S190" s="147"/>
      <c r="T190" s="147"/>
      <c r="U190" s="147"/>
      <c r="V190" s="147"/>
      <c r="W190" s="147"/>
      <c r="X190" s="147"/>
      <c r="Y190" s="147"/>
      <c r="Z190" s="147"/>
      <c r="AA190" s="147"/>
      <c r="AB190" s="147"/>
      <c r="AC190" s="147"/>
      <c r="AD190" s="147"/>
      <c r="AE190" s="147"/>
      <c r="AF190" s="147"/>
      <c r="AG190" s="147"/>
      <c r="AH190" s="147"/>
      <c r="AI190" s="147"/>
      <c r="AJ190" s="147"/>
      <c r="AK190" s="147"/>
      <c r="AL190" s="147"/>
      <c r="AM190" s="147"/>
      <c r="AN190" s="147"/>
      <c r="AO190" s="154"/>
    </row>
    <row r="191" spans="3:41" x14ac:dyDescent="0.25">
      <c r="C191" s="152"/>
      <c r="E191" s="147"/>
      <c r="F191" s="147"/>
      <c r="G191" s="147"/>
      <c r="H191" s="147"/>
      <c r="I191" s="147"/>
      <c r="J191" s="147"/>
      <c r="K191" s="147"/>
      <c r="L191" s="147"/>
      <c r="M191" s="147"/>
      <c r="N191" s="147"/>
      <c r="O191" s="147"/>
      <c r="P191" s="147"/>
      <c r="Q191" s="147"/>
      <c r="R191" s="147"/>
      <c r="S191" s="147"/>
      <c r="T191" s="147"/>
      <c r="U191" s="147"/>
      <c r="V191" s="147"/>
      <c r="W191" s="147"/>
      <c r="X191" s="147"/>
      <c r="Y191" s="147"/>
      <c r="Z191" s="147"/>
      <c r="AA191" s="147"/>
      <c r="AB191" s="147"/>
      <c r="AC191" s="147"/>
      <c r="AD191" s="147"/>
      <c r="AE191" s="147"/>
      <c r="AF191" s="147"/>
      <c r="AG191" s="147"/>
      <c r="AH191" s="147"/>
      <c r="AI191" s="147"/>
      <c r="AJ191" s="147"/>
      <c r="AK191" s="147"/>
      <c r="AL191" s="147"/>
      <c r="AM191" s="147"/>
      <c r="AN191" s="147"/>
      <c r="AO191" s="154"/>
    </row>
    <row r="192" spans="3:41" x14ac:dyDescent="0.25">
      <c r="C192" s="152"/>
      <c r="E192" s="147"/>
      <c r="F192" s="147"/>
      <c r="G192" s="147"/>
      <c r="H192" s="147"/>
      <c r="I192" s="147"/>
      <c r="J192" s="147"/>
      <c r="K192" s="147"/>
      <c r="L192" s="147"/>
      <c r="M192" s="147"/>
      <c r="N192" s="147"/>
      <c r="O192" s="147"/>
      <c r="P192" s="147"/>
      <c r="Q192" s="147"/>
      <c r="R192" s="147"/>
      <c r="S192" s="147"/>
      <c r="T192" s="147"/>
      <c r="U192" s="147"/>
      <c r="V192" s="147"/>
      <c r="W192" s="147"/>
      <c r="X192" s="147"/>
      <c r="Y192" s="147"/>
      <c r="Z192" s="147"/>
      <c r="AA192" s="147"/>
      <c r="AB192" s="147"/>
      <c r="AC192" s="147"/>
      <c r="AD192" s="147"/>
      <c r="AE192" s="147"/>
      <c r="AF192" s="147"/>
      <c r="AG192" s="147"/>
      <c r="AH192" s="147"/>
      <c r="AI192" s="147"/>
      <c r="AJ192" s="147"/>
      <c r="AK192" s="147"/>
      <c r="AL192" s="147"/>
      <c r="AM192" s="147"/>
      <c r="AN192" s="147"/>
      <c r="AO192" s="154"/>
    </row>
    <row r="193" spans="3:41" x14ac:dyDescent="0.25">
      <c r="C193" s="152"/>
      <c r="E193" s="147"/>
      <c r="F193" s="147"/>
      <c r="G193" s="147"/>
      <c r="H193" s="147"/>
      <c r="I193" s="147"/>
      <c r="J193" s="147"/>
      <c r="K193" s="147"/>
      <c r="L193" s="147"/>
      <c r="M193" s="147"/>
      <c r="N193" s="147"/>
      <c r="O193" s="147"/>
      <c r="P193" s="147"/>
      <c r="Q193" s="147"/>
      <c r="R193" s="147"/>
      <c r="S193" s="147"/>
      <c r="T193" s="147"/>
      <c r="U193" s="147"/>
      <c r="V193" s="147"/>
      <c r="W193" s="147"/>
      <c r="X193" s="147"/>
      <c r="Y193" s="147"/>
      <c r="Z193" s="147"/>
      <c r="AA193" s="147"/>
      <c r="AB193" s="147"/>
      <c r="AC193" s="147"/>
      <c r="AD193" s="147"/>
      <c r="AE193" s="147"/>
      <c r="AF193" s="147"/>
      <c r="AG193" s="147"/>
      <c r="AH193" s="147"/>
      <c r="AI193" s="147"/>
      <c r="AJ193" s="147"/>
      <c r="AK193" s="147"/>
      <c r="AL193" s="147"/>
      <c r="AM193" s="147"/>
      <c r="AN193" s="147"/>
      <c r="AO193" s="154"/>
    </row>
    <row r="194" spans="3:41" x14ac:dyDescent="0.25">
      <c r="C194" s="152"/>
      <c r="E194" s="147"/>
      <c r="F194" s="147"/>
      <c r="G194" s="147"/>
      <c r="H194" s="147"/>
      <c r="I194" s="147"/>
      <c r="J194" s="147"/>
      <c r="K194" s="147"/>
      <c r="L194" s="147"/>
      <c r="M194" s="147"/>
      <c r="N194" s="147"/>
      <c r="O194" s="147"/>
      <c r="P194" s="147"/>
      <c r="Q194" s="147"/>
      <c r="R194" s="147"/>
      <c r="S194" s="147"/>
      <c r="T194" s="147"/>
      <c r="U194" s="147"/>
      <c r="V194" s="147"/>
      <c r="W194" s="147"/>
      <c r="X194" s="147"/>
      <c r="Y194" s="147"/>
      <c r="Z194" s="147"/>
      <c r="AA194" s="147"/>
      <c r="AB194" s="147"/>
      <c r="AC194" s="147"/>
      <c r="AD194" s="147"/>
      <c r="AE194" s="147"/>
      <c r="AF194" s="147"/>
      <c r="AG194" s="147"/>
      <c r="AH194" s="147"/>
      <c r="AI194" s="147"/>
      <c r="AJ194" s="147"/>
      <c r="AK194" s="147"/>
      <c r="AL194" s="147"/>
      <c r="AM194" s="147"/>
      <c r="AN194" s="147"/>
      <c r="AO194" s="154"/>
    </row>
    <row r="195" spans="3:41" x14ac:dyDescent="0.25">
      <c r="C195" s="152"/>
      <c r="E195" s="147"/>
      <c r="F195" s="147"/>
      <c r="G195" s="147"/>
      <c r="H195" s="147"/>
      <c r="I195" s="147"/>
      <c r="J195" s="147"/>
      <c r="K195" s="147"/>
      <c r="L195" s="147"/>
      <c r="M195" s="147"/>
      <c r="N195" s="147"/>
      <c r="O195" s="147"/>
      <c r="P195" s="147"/>
      <c r="Q195" s="147"/>
      <c r="R195" s="147"/>
      <c r="S195" s="147"/>
      <c r="T195" s="147"/>
      <c r="U195" s="147"/>
      <c r="V195" s="147"/>
      <c r="W195" s="147"/>
      <c r="X195" s="147"/>
      <c r="Y195" s="147"/>
      <c r="Z195" s="147"/>
      <c r="AA195" s="147"/>
      <c r="AB195" s="147"/>
      <c r="AC195" s="147"/>
      <c r="AD195" s="147"/>
      <c r="AE195" s="147"/>
      <c r="AF195" s="147"/>
      <c r="AG195" s="147"/>
      <c r="AH195" s="147"/>
      <c r="AI195" s="147"/>
      <c r="AJ195" s="147"/>
      <c r="AK195" s="147"/>
      <c r="AL195" s="147"/>
      <c r="AM195" s="147"/>
      <c r="AN195" s="147"/>
      <c r="AO195" s="154"/>
    </row>
    <row r="196" spans="3:41" x14ac:dyDescent="0.25">
      <c r="C196" s="152"/>
      <c r="E196" s="147"/>
      <c r="F196" s="147"/>
      <c r="G196" s="147"/>
      <c r="H196" s="147"/>
      <c r="I196" s="147"/>
      <c r="J196" s="147"/>
      <c r="K196" s="147"/>
      <c r="L196" s="147"/>
      <c r="M196" s="147"/>
      <c r="N196" s="147"/>
      <c r="O196" s="147"/>
      <c r="P196" s="147"/>
      <c r="Q196" s="147"/>
      <c r="R196" s="147"/>
      <c r="S196" s="147"/>
      <c r="T196" s="147"/>
      <c r="U196" s="147"/>
      <c r="V196" s="147"/>
      <c r="W196" s="147"/>
      <c r="X196" s="147"/>
      <c r="Y196" s="147"/>
      <c r="Z196" s="147"/>
      <c r="AA196" s="147"/>
      <c r="AB196" s="147"/>
      <c r="AC196" s="147"/>
      <c r="AD196" s="147"/>
      <c r="AE196" s="147"/>
      <c r="AF196" s="147"/>
      <c r="AG196" s="147"/>
      <c r="AH196" s="147"/>
      <c r="AI196" s="147"/>
      <c r="AJ196" s="147"/>
      <c r="AK196" s="147"/>
      <c r="AL196" s="147"/>
      <c r="AM196" s="147"/>
      <c r="AN196" s="147"/>
      <c r="AO196" s="154"/>
    </row>
    <row r="197" spans="3:41" x14ac:dyDescent="0.25">
      <c r="C197" s="152"/>
      <c r="E197" s="147"/>
      <c r="F197" s="147"/>
      <c r="G197" s="147"/>
      <c r="H197" s="147"/>
      <c r="I197" s="147"/>
      <c r="J197" s="147"/>
      <c r="K197" s="147"/>
      <c r="L197" s="147"/>
      <c r="M197" s="147"/>
      <c r="N197" s="147"/>
      <c r="O197" s="147"/>
      <c r="P197" s="147"/>
      <c r="Q197" s="147"/>
      <c r="R197" s="147"/>
      <c r="S197" s="147"/>
      <c r="T197" s="147"/>
      <c r="U197" s="147"/>
      <c r="V197" s="147"/>
      <c r="W197" s="147"/>
      <c r="X197" s="147"/>
      <c r="Y197" s="147"/>
      <c r="Z197" s="147"/>
      <c r="AA197" s="147"/>
      <c r="AB197" s="147"/>
      <c r="AC197" s="147"/>
      <c r="AD197" s="147"/>
      <c r="AE197" s="147"/>
      <c r="AF197" s="147"/>
      <c r="AG197" s="147"/>
      <c r="AH197" s="147"/>
      <c r="AI197" s="147"/>
      <c r="AJ197" s="147"/>
      <c r="AK197" s="147"/>
      <c r="AL197" s="147"/>
      <c r="AM197" s="147"/>
      <c r="AN197" s="147"/>
      <c r="AO197" s="154"/>
    </row>
    <row r="198" spans="3:41" x14ac:dyDescent="0.25">
      <c r="C198" s="152"/>
      <c r="E198" s="147"/>
      <c r="F198" s="147"/>
      <c r="G198" s="147"/>
      <c r="H198" s="147"/>
      <c r="I198" s="147"/>
      <c r="J198" s="147"/>
      <c r="K198" s="147"/>
      <c r="L198" s="147"/>
      <c r="M198" s="147"/>
      <c r="N198" s="147"/>
      <c r="O198" s="147"/>
      <c r="P198" s="147"/>
      <c r="Q198" s="147"/>
      <c r="R198" s="147"/>
      <c r="S198" s="147"/>
      <c r="T198" s="147"/>
      <c r="U198" s="147"/>
      <c r="V198" s="147"/>
      <c r="W198" s="147"/>
      <c r="X198" s="147"/>
      <c r="Y198" s="147"/>
      <c r="Z198" s="147"/>
      <c r="AA198" s="147"/>
      <c r="AB198" s="147"/>
      <c r="AC198" s="147"/>
      <c r="AD198" s="147"/>
      <c r="AE198" s="147"/>
      <c r="AF198" s="147"/>
      <c r="AG198" s="147"/>
      <c r="AH198" s="147"/>
      <c r="AI198" s="147"/>
      <c r="AJ198" s="147"/>
      <c r="AK198" s="147"/>
      <c r="AL198" s="147"/>
      <c r="AM198" s="147"/>
      <c r="AN198" s="147"/>
      <c r="AO198" s="154"/>
    </row>
    <row r="199" spans="3:41" x14ac:dyDescent="0.25">
      <c r="C199" s="152"/>
      <c r="E199" s="147"/>
      <c r="F199" s="147"/>
      <c r="G199" s="147"/>
      <c r="H199" s="147"/>
      <c r="I199" s="147"/>
      <c r="J199" s="147"/>
      <c r="K199" s="147"/>
      <c r="L199" s="147"/>
      <c r="M199" s="147"/>
      <c r="N199" s="147"/>
      <c r="O199" s="147"/>
      <c r="P199" s="147"/>
      <c r="Q199" s="147"/>
      <c r="R199" s="147"/>
      <c r="S199" s="147"/>
      <c r="T199" s="147"/>
      <c r="U199" s="147"/>
      <c r="V199" s="147"/>
      <c r="W199" s="147"/>
      <c r="X199" s="147"/>
      <c r="Y199" s="147"/>
      <c r="Z199" s="147"/>
      <c r="AA199" s="147"/>
      <c r="AB199" s="147"/>
      <c r="AC199" s="147"/>
      <c r="AD199" s="147"/>
      <c r="AE199" s="147"/>
      <c r="AF199" s="147"/>
      <c r="AG199" s="147"/>
      <c r="AH199" s="147"/>
      <c r="AI199" s="147"/>
      <c r="AJ199" s="147"/>
      <c r="AK199" s="147"/>
      <c r="AL199" s="147"/>
      <c r="AM199" s="147"/>
      <c r="AN199" s="147"/>
      <c r="AO199" s="154"/>
    </row>
    <row r="200" spans="3:41" x14ac:dyDescent="0.25">
      <c r="C200" s="152"/>
      <c r="E200" s="147"/>
      <c r="F200" s="147"/>
      <c r="G200" s="147"/>
      <c r="H200" s="147"/>
      <c r="I200" s="147"/>
      <c r="J200" s="147"/>
      <c r="K200" s="147"/>
      <c r="L200" s="147"/>
      <c r="M200" s="147"/>
      <c r="N200" s="147"/>
      <c r="O200" s="147"/>
      <c r="P200" s="147"/>
      <c r="Q200" s="147"/>
      <c r="R200" s="147"/>
      <c r="S200" s="147"/>
      <c r="T200" s="147"/>
      <c r="U200" s="147"/>
      <c r="V200" s="147"/>
      <c r="W200" s="147"/>
      <c r="X200" s="147"/>
      <c r="Y200" s="147"/>
      <c r="Z200" s="147"/>
      <c r="AA200" s="147"/>
      <c r="AB200" s="147"/>
      <c r="AC200" s="147"/>
      <c r="AD200" s="147"/>
      <c r="AE200" s="147"/>
      <c r="AF200" s="147"/>
      <c r="AG200" s="147"/>
      <c r="AH200" s="147"/>
      <c r="AI200" s="147"/>
      <c r="AJ200" s="147"/>
      <c r="AK200" s="147"/>
      <c r="AL200" s="147"/>
      <c r="AM200" s="147"/>
      <c r="AN200" s="147"/>
      <c r="AO200" s="154"/>
    </row>
    <row r="201" spans="3:41" x14ac:dyDescent="0.25">
      <c r="C201" s="152"/>
      <c r="E201" s="147"/>
      <c r="F201" s="147"/>
      <c r="G201" s="147"/>
      <c r="H201" s="147"/>
      <c r="I201" s="147"/>
      <c r="J201" s="147"/>
      <c r="K201" s="147"/>
      <c r="L201" s="147"/>
      <c r="M201" s="147"/>
      <c r="N201" s="147"/>
      <c r="O201" s="147"/>
      <c r="P201" s="147"/>
      <c r="Q201" s="147"/>
      <c r="R201" s="147"/>
      <c r="S201" s="147"/>
      <c r="T201" s="147"/>
      <c r="U201" s="147"/>
      <c r="V201" s="147"/>
      <c r="W201" s="147"/>
      <c r="X201" s="147"/>
      <c r="Y201" s="147"/>
      <c r="Z201" s="147"/>
      <c r="AA201" s="147"/>
      <c r="AB201" s="147"/>
      <c r="AC201" s="147"/>
      <c r="AD201" s="147"/>
      <c r="AE201" s="147"/>
      <c r="AF201" s="147"/>
      <c r="AG201" s="147"/>
      <c r="AH201" s="147"/>
      <c r="AI201" s="147"/>
      <c r="AJ201" s="147"/>
      <c r="AK201" s="147"/>
      <c r="AL201" s="147"/>
      <c r="AM201" s="147"/>
      <c r="AN201" s="147"/>
      <c r="AO201" s="154"/>
    </row>
    <row r="202" spans="3:41" x14ac:dyDescent="0.25">
      <c r="C202" s="152"/>
      <c r="E202" s="147"/>
      <c r="F202" s="147"/>
      <c r="G202" s="147"/>
      <c r="H202" s="147"/>
      <c r="I202" s="147"/>
      <c r="J202" s="147"/>
      <c r="K202" s="147"/>
      <c r="L202" s="147"/>
      <c r="M202" s="147"/>
      <c r="N202" s="147"/>
      <c r="O202" s="147"/>
      <c r="P202" s="147"/>
      <c r="Q202" s="147"/>
      <c r="R202" s="147"/>
      <c r="S202" s="147"/>
      <c r="T202" s="147"/>
      <c r="U202" s="147"/>
      <c r="V202" s="147"/>
      <c r="W202" s="147"/>
      <c r="X202" s="147"/>
      <c r="Y202" s="147"/>
      <c r="Z202" s="147"/>
      <c r="AA202" s="147"/>
      <c r="AB202" s="147"/>
      <c r="AC202" s="147"/>
      <c r="AD202" s="147"/>
      <c r="AE202" s="147"/>
      <c r="AF202" s="147"/>
      <c r="AG202" s="147"/>
      <c r="AH202" s="147"/>
      <c r="AI202" s="147"/>
      <c r="AJ202" s="147"/>
      <c r="AK202" s="147"/>
      <c r="AL202" s="147"/>
      <c r="AM202" s="147"/>
      <c r="AN202" s="147"/>
      <c r="AO202" s="154"/>
    </row>
    <row r="203" spans="3:41" x14ac:dyDescent="0.25">
      <c r="C203" s="152"/>
      <c r="E203" s="147"/>
      <c r="F203" s="147"/>
      <c r="G203" s="147"/>
      <c r="H203" s="147"/>
      <c r="I203" s="147"/>
      <c r="J203" s="147"/>
      <c r="K203" s="147"/>
      <c r="L203" s="147"/>
      <c r="M203" s="147"/>
      <c r="N203" s="147"/>
      <c r="O203" s="147"/>
      <c r="P203" s="147"/>
      <c r="Q203" s="147"/>
      <c r="R203" s="147"/>
      <c r="S203" s="147"/>
      <c r="T203" s="147"/>
      <c r="U203" s="147"/>
      <c r="V203" s="147"/>
      <c r="W203" s="147"/>
      <c r="X203" s="147"/>
      <c r="Y203" s="147"/>
      <c r="Z203" s="147"/>
      <c r="AA203" s="147"/>
      <c r="AB203" s="147"/>
      <c r="AC203" s="147"/>
      <c r="AD203" s="147"/>
      <c r="AE203" s="147"/>
      <c r="AF203" s="147"/>
      <c r="AG203" s="147"/>
      <c r="AH203" s="147"/>
      <c r="AI203" s="147"/>
      <c r="AJ203" s="147"/>
      <c r="AK203" s="147"/>
      <c r="AL203" s="147"/>
      <c r="AM203" s="147"/>
      <c r="AN203" s="147"/>
      <c r="AO203" s="154"/>
    </row>
    <row r="204" spans="3:41" x14ac:dyDescent="0.25">
      <c r="C204" s="152"/>
      <c r="E204" s="147"/>
      <c r="F204" s="147"/>
      <c r="G204" s="147"/>
      <c r="H204" s="147"/>
      <c r="I204" s="147"/>
      <c r="J204" s="147"/>
      <c r="K204" s="147"/>
      <c r="L204" s="147"/>
      <c r="M204" s="147"/>
      <c r="N204" s="147"/>
      <c r="O204" s="147"/>
      <c r="P204" s="147"/>
      <c r="Q204" s="147"/>
      <c r="R204" s="147"/>
      <c r="S204" s="147"/>
      <c r="T204" s="147"/>
      <c r="U204" s="147"/>
      <c r="V204" s="147"/>
      <c r="W204" s="147"/>
      <c r="X204" s="147"/>
      <c r="Y204" s="147"/>
      <c r="Z204" s="147"/>
      <c r="AA204" s="147"/>
      <c r="AB204" s="147"/>
      <c r="AC204" s="147"/>
      <c r="AD204" s="147"/>
      <c r="AE204" s="147"/>
      <c r="AF204" s="147"/>
      <c r="AG204" s="147"/>
      <c r="AH204" s="147"/>
      <c r="AI204" s="147"/>
      <c r="AJ204" s="147"/>
      <c r="AK204" s="147"/>
      <c r="AL204" s="147"/>
      <c r="AM204" s="147"/>
      <c r="AN204" s="147"/>
      <c r="AO204" s="154"/>
    </row>
    <row r="205" spans="3:41" x14ac:dyDescent="0.25">
      <c r="C205" s="152"/>
      <c r="E205" s="147"/>
      <c r="F205" s="147"/>
      <c r="G205" s="147"/>
      <c r="H205" s="147"/>
      <c r="I205" s="147"/>
      <c r="J205" s="147"/>
      <c r="K205" s="147"/>
      <c r="L205" s="147"/>
      <c r="M205" s="147"/>
      <c r="N205" s="147"/>
      <c r="O205" s="147"/>
      <c r="P205" s="147"/>
      <c r="Q205" s="147"/>
      <c r="R205" s="147"/>
      <c r="S205" s="147"/>
      <c r="T205" s="147"/>
      <c r="U205" s="147"/>
      <c r="V205" s="147"/>
      <c r="W205" s="147"/>
      <c r="X205" s="147"/>
      <c r="Y205" s="147"/>
      <c r="Z205" s="147"/>
      <c r="AA205" s="147"/>
      <c r="AB205" s="147"/>
      <c r="AC205" s="147"/>
      <c r="AD205" s="147"/>
      <c r="AE205" s="147"/>
      <c r="AF205" s="147"/>
      <c r="AG205" s="147"/>
      <c r="AH205" s="147"/>
      <c r="AI205" s="147"/>
      <c r="AJ205" s="147"/>
      <c r="AK205" s="147"/>
      <c r="AL205" s="147"/>
      <c r="AM205" s="147"/>
      <c r="AN205" s="147"/>
      <c r="AO205" s="154"/>
    </row>
    <row r="206" spans="3:41" x14ac:dyDescent="0.25">
      <c r="C206" s="152"/>
      <c r="E206" s="147"/>
      <c r="F206" s="147"/>
      <c r="G206" s="147"/>
      <c r="H206" s="147"/>
      <c r="I206" s="147"/>
      <c r="J206" s="147"/>
      <c r="K206" s="147"/>
      <c r="L206" s="147"/>
      <c r="M206" s="147"/>
      <c r="N206" s="147"/>
      <c r="O206" s="147"/>
      <c r="P206" s="147"/>
      <c r="Q206" s="147"/>
      <c r="R206" s="147"/>
      <c r="S206" s="147"/>
      <c r="T206" s="147"/>
      <c r="U206" s="147"/>
      <c r="V206" s="147"/>
      <c r="W206" s="147"/>
      <c r="X206" s="147"/>
      <c r="Y206" s="147"/>
      <c r="Z206" s="147"/>
      <c r="AA206" s="147"/>
      <c r="AB206" s="147"/>
      <c r="AC206" s="147"/>
      <c r="AD206" s="147"/>
      <c r="AE206" s="147"/>
      <c r="AF206" s="147"/>
      <c r="AG206" s="147"/>
      <c r="AH206" s="147"/>
      <c r="AI206" s="147"/>
      <c r="AJ206" s="147"/>
      <c r="AK206" s="147"/>
      <c r="AL206" s="147"/>
      <c r="AM206" s="147"/>
      <c r="AN206" s="147"/>
      <c r="AO206" s="154"/>
    </row>
    <row r="207" spans="3:41" ht="16.5" thickBot="1" x14ac:dyDescent="0.3">
      <c r="C207" s="152"/>
      <c r="E207" s="147"/>
      <c r="F207" s="147"/>
      <c r="G207" s="147"/>
      <c r="H207" s="147"/>
      <c r="I207" s="147"/>
      <c r="J207" s="147"/>
      <c r="K207" s="147"/>
      <c r="L207" s="147"/>
      <c r="M207" s="147"/>
      <c r="N207" s="147"/>
      <c r="O207" s="147"/>
      <c r="P207" s="147"/>
      <c r="Q207" s="147"/>
      <c r="R207" s="147"/>
      <c r="S207" s="147"/>
      <c r="T207" s="147"/>
      <c r="U207" s="147"/>
      <c r="V207" s="147"/>
      <c r="W207" s="147"/>
      <c r="X207" s="147"/>
      <c r="Y207" s="147"/>
      <c r="Z207" s="147"/>
      <c r="AA207" s="147"/>
      <c r="AB207" s="147"/>
      <c r="AC207" s="147"/>
      <c r="AD207" s="147"/>
      <c r="AE207" s="147"/>
      <c r="AF207" s="147"/>
      <c r="AG207" s="147"/>
      <c r="AH207" s="147"/>
      <c r="AI207" s="147"/>
      <c r="AJ207" s="147"/>
      <c r="AK207" s="147"/>
      <c r="AL207" s="147"/>
      <c r="AM207" s="147"/>
      <c r="AN207" s="147"/>
      <c r="AO207" s="154"/>
    </row>
    <row r="208" spans="3:41" ht="16.5" hidden="1" thickBot="1" x14ac:dyDescent="0.3">
      <c r="C208" s="152"/>
      <c r="E208" s="147"/>
      <c r="F208" s="147"/>
      <c r="G208" s="147"/>
      <c r="H208" s="147"/>
      <c r="I208" s="147"/>
      <c r="J208" s="147"/>
      <c r="K208" s="147"/>
      <c r="L208" s="147"/>
      <c r="M208" s="147"/>
      <c r="N208" s="147"/>
      <c r="O208" s="147"/>
      <c r="P208" s="147"/>
      <c r="Q208" s="147"/>
      <c r="R208" s="147"/>
      <c r="S208" s="147"/>
      <c r="T208" s="147"/>
      <c r="U208" s="147"/>
      <c r="V208" s="147"/>
      <c r="W208" s="147"/>
      <c r="X208" s="147"/>
      <c r="Y208" s="147"/>
      <c r="Z208" s="147"/>
      <c r="AA208" s="147"/>
      <c r="AB208" s="147"/>
      <c r="AC208" s="147"/>
      <c r="AD208" s="147"/>
      <c r="AE208" s="147"/>
      <c r="AF208" s="147"/>
      <c r="AG208" s="147"/>
      <c r="AH208" s="147"/>
      <c r="AI208" s="147"/>
      <c r="AJ208" s="147"/>
      <c r="AK208" s="147"/>
      <c r="AL208" s="147"/>
      <c r="AM208" s="147"/>
      <c r="AN208" s="147"/>
      <c r="AO208" s="154"/>
    </row>
    <row r="209" spans="3:41" ht="43.9" customHeight="1" thickBot="1" x14ac:dyDescent="0.3">
      <c r="C209" s="211" t="s">
        <v>224</v>
      </c>
      <c r="D209" s="212"/>
      <c r="E209" s="212"/>
      <c r="F209" s="212"/>
      <c r="G209" s="212"/>
      <c r="H209" s="212"/>
      <c r="I209" s="212"/>
      <c r="J209" s="212"/>
      <c r="K209" s="212"/>
      <c r="L209" s="212"/>
      <c r="M209" s="212"/>
      <c r="N209" s="212"/>
      <c r="O209" s="212"/>
      <c r="P209" s="212"/>
      <c r="Q209" s="212"/>
      <c r="R209" s="212"/>
      <c r="S209" s="212"/>
      <c r="T209" s="212"/>
      <c r="U209" s="212"/>
      <c r="V209" s="212"/>
      <c r="W209" s="212"/>
      <c r="X209" s="212"/>
      <c r="Y209" s="212"/>
      <c r="Z209" s="212"/>
      <c r="AA209" s="212"/>
      <c r="AB209" s="212"/>
      <c r="AC209" s="212"/>
      <c r="AD209" s="212"/>
      <c r="AE209" s="212"/>
      <c r="AF209" s="212"/>
      <c r="AG209" s="212"/>
      <c r="AH209" s="212"/>
      <c r="AI209" s="212"/>
      <c r="AJ209" s="212"/>
      <c r="AK209" s="212"/>
      <c r="AL209" s="212"/>
      <c r="AM209" s="212"/>
      <c r="AN209" s="212"/>
      <c r="AO209" s="213"/>
    </row>
    <row r="210" spans="3:41" ht="60" customHeight="1" thickBot="1" x14ac:dyDescent="0.3">
      <c r="C210" s="214" t="str">
        <f>'[3]FE-01'!$D$9</f>
        <v xml:space="preserve">“CREACION DEL PUENTE EN EL SECTOR RIO DE POMABAMBA EN LOS DISTRITOS DE URANMARCA Y COCHARCAS DE LA PROVINCIA DE CHINCHEROS - DEPARTAMENTO DE APURIMAC” </v>
      </c>
      <c r="D210" s="215"/>
      <c r="E210" s="215"/>
      <c r="F210" s="215"/>
      <c r="G210" s="215"/>
      <c r="H210" s="215"/>
      <c r="I210" s="215"/>
      <c r="J210" s="215"/>
      <c r="K210" s="215"/>
      <c r="L210" s="215"/>
      <c r="M210" s="215"/>
      <c r="N210" s="215"/>
      <c r="O210" s="215"/>
      <c r="P210" s="215"/>
      <c r="Q210" s="215"/>
      <c r="R210" s="215"/>
      <c r="S210" s="215"/>
      <c r="T210" s="215"/>
      <c r="U210" s="215"/>
      <c r="V210" s="215"/>
      <c r="W210" s="215"/>
      <c r="X210" s="215"/>
      <c r="Y210" s="215"/>
      <c r="Z210" s="215"/>
      <c r="AA210" s="215"/>
      <c r="AB210" s="215"/>
      <c r="AC210" s="215"/>
      <c r="AD210" s="215"/>
      <c r="AE210" s="215"/>
      <c r="AF210" s="215"/>
      <c r="AG210" s="215"/>
      <c r="AH210" s="215"/>
      <c r="AI210" s="215"/>
      <c r="AJ210" s="215"/>
      <c r="AK210" s="215"/>
      <c r="AL210" s="215"/>
      <c r="AM210" s="215"/>
      <c r="AN210" s="215"/>
      <c r="AO210" s="216"/>
    </row>
    <row r="211" spans="3:41" ht="19.5" customHeight="1" thickBot="1" x14ac:dyDescent="0.3">
      <c r="C211" s="96"/>
      <c r="D211" s="96"/>
      <c r="E211" s="96"/>
      <c r="F211" s="96"/>
      <c r="G211" s="96"/>
      <c r="H211" s="96"/>
      <c r="I211" s="96"/>
      <c r="J211" s="96"/>
      <c r="K211" s="96"/>
      <c r="L211" s="96"/>
      <c r="M211" s="96"/>
      <c r="N211" s="96"/>
      <c r="O211" s="96"/>
      <c r="P211" s="96"/>
      <c r="Q211" s="96"/>
      <c r="R211" s="96"/>
      <c r="S211" s="96"/>
      <c r="T211" s="96"/>
      <c r="U211" s="96"/>
      <c r="V211" s="96"/>
      <c r="W211" s="96"/>
      <c r="X211" s="96"/>
      <c r="Y211" s="96"/>
      <c r="Z211" s="96"/>
      <c r="AA211" s="96"/>
      <c r="AB211" s="96"/>
      <c r="AC211" s="96"/>
      <c r="AD211" s="96"/>
      <c r="AE211" s="96"/>
      <c r="AF211" s="96"/>
      <c r="AG211" s="96"/>
      <c r="AH211" s="96"/>
      <c r="AI211" s="96"/>
      <c r="AJ211" s="96"/>
      <c r="AK211" s="96"/>
      <c r="AL211" s="96"/>
      <c r="AM211" s="96"/>
      <c r="AN211" s="96"/>
      <c r="AO211" s="96"/>
    </row>
    <row r="212" spans="3:41" x14ac:dyDescent="0.25">
      <c r="C212" s="148"/>
      <c r="D212" s="149"/>
      <c r="E212" s="150"/>
      <c r="F212" s="150"/>
      <c r="G212" s="150"/>
      <c r="H212" s="150"/>
      <c r="I212" s="150"/>
      <c r="J212" s="150"/>
      <c r="K212" s="150"/>
      <c r="L212" s="150"/>
      <c r="M212" s="150"/>
      <c r="N212" s="150"/>
      <c r="O212" s="150"/>
      <c r="P212" s="150"/>
      <c r="Q212" s="150"/>
      <c r="R212" s="150"/>
      <c r="S212" s="150"/>
      <c r="T212" s="150"/>
      <c r="U212" s="150"/>
      <c r="V212" s="150"/>
      <c r="W212" s="150"/>
      <c r="X212" s="150"/>
      <c r="Y212" s="150"/>
      <c r="Z212" s="150"/>
      <c r="AA212" s="150"/>
      <c r="AB212" s="150"/>
      <c r="AC212" s="150"/>
      <c r="AD212" s="150"/>
      <c r="AE212" s="150"/>
      <c r="AF212" s="150"/>
      <c r="AG212" s="150"/>
      <c r="AH212" s="150"/>
      <c r="AI212" s="150"/>
      <c r="AJ212" s="150"/>
      <c r="AK212" s="150"/>
      <c r="AL212" s="150"/>
      <c r="AM212" s="150"/>
      <c r="AN212" s="150"/>
      <c r="AO212" s="151"/>
    </row>
    <row r="213" spans="3:41" x14ac:dyDescent="0.25">
      <c r="C213" s="152"/>
      <c r="E213" s="147"/>
      <c r="F213" s="147"/>
      <c r="G213" s="147"/>
      <c r="H213" s="147"/>
      <c r="I213" s="147"/>
      <c r="J213" s="147"/>
      <c r="K213" s="147"/>
      <c r="L213" s="147"/>
      <c r="M213" s="147"/>
      <c r="N213" s="147"/>
      <c r="O213" s="147"/>
      <c r="P213" s="147"/>
      <c r="Q213" s="147"/>
      <c r="R213" s="147"/>
      <c r="S213" s="147"/>
      <c r="T213" s="147"/>
      <c r="U213" s="147"/>
      <c r="V213" s="147"/>
      <c r="W213" s="147"/>
      <c r="X213" s="147"/>
      <c r="Y213" s="147"/>
      <c r="Z213" s="147"/>
      <c r="AA213" s="147"/>
      <c r="AB213" s="147"/>
      <c r="AC213" s="147"/>
      <c r="AD213" s="147"/>
      <c r="AE213" s="147"/>
      <c r="AF213" s="147"/>
      <c r="AG213" s="147"/>
      <c r="AH213" s="147"/>
      <c r="AI213" s="147"/>
      <c r="AJ213" s="147"/>
      <c r="AK213" s="147"/>
      <c r="AL213" s="147"/>
      <c r="AM213" s="147"/>
      <c r="AN213" s="147"/>
      <c r="AO213" s="154"/>
    </row>
    <row r="214" spans="3:41" x14ac:dyDescent="0.25">
      <c r="C214" s="152"/>
      <c r="E214" s="147"/>
      <c r="F214" s="147"/>
      <c r="G214" s="147"/>
      <c r="H214" s="147"/>
      <c r="I214" s="147"/>
      <c r="J214" s="147"/>
      <c r="K214" s="147"/>
      <c r="L214" s="147"/>
      <c r="M214" s="147"/>
      <c r="N214" s="147"/>
      <c r="O214" s="147"/>
      <c r="P214" s="147"/>
      <c r="Q214" s="147"/>
      <c r="R214" s="147"/>
      <c r="S214" s="147"/>
      <c r="T214" s="147"/>
      <c r="U214" s="147"/>
      <c r="V214" s="147"/>
      <c r="W214" s="147"/>
      <c r="X214" s="147"/>
      <c r="Y214" s="147"/>
      <c r="Z214" s="147"/>
      <c r="AA214" s="147"/>
      <c r="AB214" s="147"/>
      <c r="AC214" s="147"/>
      <c r="AD214" s="147"/>
      <c r="AE214" s="147"/>
      <c r="AF214" s="147"/>
      <c r="AG214" s="147"/>
      <c r="AH214" s="147"/>
      <c r="AI214" s="147"/>
      <c r="AJ214" s="147"/>
      <c r="AK214" s="147"/>
      <c r="AL214" s="147"/>
      <c r="AM214" s="147"/>
      <c r="AN214" s="147"/>
      <c r="AO214" s="154"/>
    </row>
    <row r="215" spans="3:41" x14ac:dyDescent="0.25">
      <c r="C215" s="152"/>
      <c r="E215" s="147"/>
      <c r="F215" s="147"/>
      <c r="G215" s="147"/>
      <c r="H215" s="147"/>
      <c r="I215" s="147"/>
      <c r="J215" s="147"/>
      <c r="K215" s="147"/>
      <c r="L215" s="147"/>
      <c r="M215" s="147"/>
      <c r="N215" s="147"/>
      <c r="O215" s="147"/>
      <c r="P215" s="147"/>
      <c r="Q215" s="147"/>
      <c r="R215" s="147"/>
      <c r="S215" s="147"/>
      <c r="T215" s="147"/>
      <c r="U215" s="147"/>
      <c r="V215" s="147"/>
      <c r="W215" s="147"/>
      <c r="X215" s="147"/>
      <c r="Y215" s="147"/>
      <c r="Z215" s="147"/>
      <c r="AA215" s="147"/>
      <c r="AB215" s="147"/>
      <c r="AC215" s="147"/>
      <c r="AD215" s="147"/>
      <c r="AE215" s="147"/>
      <c r="AF215" s="147"/>
      <c r="AG215" s="147"/>
      <c r="AH215" s="147"/>
      <c r="AI215" s="147"/>
      <c r="AJ215" s="147"/>
      <c r="AK215" s="147"/>
      <c r="AL215" s="147"/>
      <c r="AM215" s="147"/>
      <c r="AN215" s="147"/>
      <c r="AO215" s="154"/>
    </row>
    <row r="216" spans="3:41" x14ac:dyDescent="0.25">
      <c r="C216" s="152"/>
      <c r="E216" s="147"/>
      <c r="F216" s="147"/>
      <c r="G216" s="147"/>
      <c r="H216" s="147"/>
      <c r="I216" s="147"/>
      <c r="J216" s="147"/>
      <c r="K216" s="147"/>
      <c r="L216" s="147"/>
      <c r="M216" s="147"/>
      <c r="N216" s="147"/>
      <c r="O216" s="147"/>
      <c r="P216" s="147"/>
      <c r="Q216" s="147"/>
      <c r="R216" s="147"/>
      <c r="S216" s="147"/>
      <c r="T216" s="147"/>
      <c r="U216" s="147"/>
      <c r="V216" s="147"/>
      <c r="W216" s="147"/>
      <c r="X216" s="147"/>
      <c r="Y216" s="147"/>
      <c r="Z216" s="147"/>
      <c r="AA216" s="147"/>
      <c r="AB216" s="147"/>
      <c r="AC216" s="147"/>
      <c r="AD216" s="147"/>
      <c r="AE216" s="147"/>
      <c r="AF216" s="147"/>
      <c r="AG216" s="147"/>
      <c r="AH216" s="147"/>
      <c r="AI216" s="147"/>
      <c r="AJ216" s="147"/>
      <c r="AK216" s="147"/>
      <c r="AL216" s="147"/>
      <c r="AM216" s="147"/>
      <c r="AN216" s="147"/>
      <c r="AO216" s="154"/>
    </row>
    <row r="217" spans="3:41" x14ac:dyDescent="0.25">
      <c r="C217" s="152"/>
      <c r="E217" s="147"/>
      <c r="F217" s="147"/>
      <c r="G217" s="147"/>
      <c r="H217" s="147"/>
      <c r="I217" s="147"/>
      <c r="J217" s="147"/>
      <c r="K217" s="147"/>
      <c r="L217" s="147"/>
      <c r="M217" s="147"/>
      <c r="N217" s="147"/>
      <c r="O217" s="147"/>
      <c r="P217" s="147"/>
      <c r="Q217" s="147"/>
      <c r="R217" s="147"/>
      <c r="S217" s="147"/>
      <c r="T217" s="147"/>
      <c r="U217" s="147"/>
      <c r="V217" s="147"/>
      <c r="W217" s="147"/>
      <c r="X217" s="147"/>
      <c r="Y217" s="147"/>
      <c r="Z217" s="147"/>
      <c r="AA217" s="147"/>
      <c r="AB217" s="147"/>
      <c r="AC217" s="147"/>
      <c r="AD217" s="147"/>
      <c r="AE217" s="147"/>
      <c r="AF217" s="147"/>
      <c r="AG217" s="147"/>
      <c r="AH217" s="147"/>
      <c r="AI217" s="147"/>
      <c r="AJ217" s="147"/>
      <c r="AK217" s="147"/>
      <c r="AL217" s="147"/>
      <c r="AM217" s="147"/>
      <c r="AN217" s="147"/>
      <c r="AO217" s="154"/>
    </row>
    <row r="218" spans="3:41" x14ac:dyDescent="0.25">
      <c r="C218" s="152"/>
      <c r="E218" s="147"/>
      <c r="F218" s="147"/>
      <c r="G218" s="147"/>
      <c r="H218" s="147"/>
      <c r="I218" s="147"/>
      <c r="J218" s="147"/>
      <c r="K218" s="147"/>
      <c r="L218" s="147"/>
      <c r="M218" s="147"/>
      <c r="N218" s="147"/>
      <c r="O218" s="147"/>
      <c r="P218" s="147"/>
      <c r="Q218" s="147"/>
      <c r="R218" s="147"/>
      <c r="S218" s="147"/>
      <c r="T218" s="147"/>
      <c r="U218" s="147"/>
      <c r="V218" s="147"/>
      <c r="W218" s="147"/>
      <c r="X218" s="147"/>
      <c r="Y218" s="147"/>
      <c r="Z218" s="147"/>
      <c r="AA218" s="147"/>
      <c r="AB218" s="147"/>
      <c r="AC218" s="147"/>
      <c r="AD218" s="147"/>
      <c r="AE218" s="147"/>
      <c r="AF218" s="147"/>
      <c r="AG218" s="147"/>
      <c r="AH218" s="147"/>
      <c r="AI218" s="147"/>
      <c r="AJ218" s="147"/>
      <c r="AK218" s="147"/>
      <c r="AL218" s="147"/>
      <c r="AM218" s="147"/>
      <c r="AN218" s="147"/>
      <c r="AO218" s="154"/>
    </row>
    <row r="219" spans="3:41" x14ac:dyDescent="0.25">
      <c r="C219" s="152"/>
      <c r="E219" s="147"/>
      <c r="F219" s="147"/>
      <c r="G219" s="147"/>
      <c r="H219" s="147"/>
      <c r="I219" s="147"/>
      <c r="J219" s="147"/>
      <c r="K219" s="147"/>
      <c r="L219" s="147"/>
      <c r="M219" s="147"/>
      <c r="N219" s="147"/>
      <c r="O219" s="147"/>
      <c r="P219" s="147"/>
      <c r="Q219" s="147"/>
      <c r="R219" s="147"/>
      <c r="S219" s="147"/>
      <c r="T219" s="147"/>
      <c r="U219" s="147"/>
      <c r="V219" s="147"/>
      <c r="W219" s="147"/>
      <c r="X219" s="147"/>
      <c r="Y219" s="147"/>
      <c r="Z219" s="147"/>
      <c r="AA219" s="147"/>
      <c r="AB219" s="147"/>
      <c r="AC219" s="147"/>
      <c r="AD219" s="147"/>
      <c r="AE219" s="147"/>
      <c r="AF219" s="147"/>
      <c r="AG219" s="147"/>
      <c r="AH219" s="147"/>
      <c r="AI219" s="147"/>
      <c r="AJ219" s="147"/>
      <c r="AK219" s="147"/>
      <c r="AL219" s="147"/>
      <c r="AM219" s="147"/>
      <c r="AN219" s="147"/>
      <c r="AO219" s="154"/>
    </row>
    <row r="220" spans="3:41" x14ac:dyDescent="0.25">
      <c r="C220" s="152"/>
      <c r="E220" s="147"/>
      <c r="F220" s="147"/>
      <c r="G220" s="147"/>
      <c r="H220" s="147"/>
      <c r="I220" s="147"/>
      <c r="J220" s="147"/>
      <c r="K220" s="147"/>
      <c r="L220" s="147"/>
      <c r="M220" s="147"/>
      <c r="N220" s="147"/>
      <c r="O220" s="147"/>
      <c r="P220" s="147"/>
      <c r="Q220" s="147"/>
      <c r="R220" s="147"/>
      <c r="S220" s="147"/>
      <c r="T220" s="147"/>
      <c r="U220" s="147"/>
      <c r="V220" s="147"/>
      <c r="W220" s="147"/>
      <c r="X220" s="147"/>
      <c r="Y220" s="147"/>
      <c r="Z220" s="147"/>
      <c r="AA220" s="147"/>
      <c r="AB220" s="147"/>
      <c r="AC220" s="147"/>
      <c r="AD220" s="147"/>
      <c r="AE220" s="147"/>
      <c r="AF220" s="147"/>
      <c r="AG220" s="147"/>
      <c r="AH220" s="147"/>
      <c r="AI220" s="147"/>
      <c r="AJ220" s="147"/>
      <c r="AK220" s="147"/>
      <c r="AL220" s="147"/>
      <c r="AM220" s="147"/>
      <c r="AN220" s="147"/>
      <c r="AO220" s="154"/>
    </row>
    <row r="221" spans="3:41" x14ac:dyDescent="0.25">
      <c r="C221" s="152"/>
      <c r="E221" s="147"/>
      <c r="F221" s="147"/>
      <c r="G221" s="147"/>
      <c r="H221" s="147"/>
      <c r="I221" s="147"/>
      <c r="J221" s="147"/>
      <c r="K221" s="147"/>
      <c r="L221" s="147"/>
      <c r="M221" s="147"/>
      <c r="N221" s="147"/>
      <c r="O221" s="147"/>
      <c r="P221" s="147"/>
      <c r="Q221" s="147"/>
      <c r="R221" s="147"/>
      <c r="S221" s="147"/>
      <c r="T221" s="147"/>
      <c r="U221" s="147"/>
      <c r="V221" s="147"/>
      <c r="W221" s="147"/>
      <c r="X221" s="147"/>
      <c r="Y221" s="147"/>
      <c r="Z221" s="147"/>
      <c r="AA221" s="147"/>
      <c r="AB221" s="147"/>
      <c r="AC221" s="147"/>
      <c r="AD221" s="147"/>
      <c r="AE221" s="147"/>
      <c r="AF221" s="147"/>
      <c r="AG221" s="147"/>
      <c r="AH221" s="147"/>
      <c r="AI221" s="147"/>
      <c r="AJ221" s="147"/>
      <c r="AK221" s="147"/>
      <c r="AL221" s="147"/>
      <c r="AM221" s="147"/>
      <c r="AN221" s="147"/>
      <c r="AO221" s="154"/>
    </row>
    <row r="222" spans="3:41" x14ac:dyDescent="0.25">
      <c r="C222" s="152"/>
      <c r="E222" s="147"/>
      <c r="F222" s="147"/>
      <c r="G222" s="147"/>
      <c r="H222" s="147"/>
      <c r="I222" s="147"/>
      <c r="J222" s="147"/>
      <c r="K222" s="147"/>
      <c r="L222" s="147"/>
      <c r="M222" s="147"/>
      <c r="N222" s="147"/>
      <c r="O222" s="147"/>
      <c r="P222" s="147"/>
      <c r="Q222" s="147"/>
      <c r="R222" s="147"/>
      <c r="S222" s="147"/>
      <c r="T222" s="147"/>
      <c r="U222" s="147"/>
      <c r="V222" s="147"/>
      <c r="W222" s="147"/>
      <c r="X222" s="147"/>
      <c r="Y222" s="147"/>
      <c r="Z222" s="147"/>
      <c r="AA222" s="147"/>
      <c r="AB222" s="147"/>
      <c r="AC222" s="147"/>
      <c r="AD222" s="147"/>
      <c r="AE222" s="147"/>
      <c r="AF222" s="147"/>
      <c r="AG222" s="147"/>
      <c r="AH222" s="147"/>
      <c r="AI222" s="147"/>
      <c r="AJ222" s="147"/>
      <c r="AK222" s="147"/>
      <c r="AL222" s="147"/>
      <c r="AM222" s="147"/>
      <c r="AN222" s="147"/>
      <c r="AO222" s="154"/>
    </row>
    <row r="223" spans="3:41" x14ac:dyDescent="0.25">
      <c r="C223" s="152"/>
      <c r="E223" s="147"/>
      <c r="F223" s="147"/>
      <c r="G223" s="147"/>
      <c r="H223" s="147"/>
      <c r="I223" s="147"/>
      <c r="J223" s="147"/>
      <c r="K223" s="147"/>
      <c r="L223" s="147"/>
      <c r="M223" s="147"/>
      <c r="N223" s="147"/>
      <c r="O223" s="147"/>
      <c r="P223" s="147"/>
      <c r="Q223" s="147"/>
      <c r="R223" s="147"/>
      <c r="S223" s="147"/>
      <c r="T223" s="147"/>
      <c r="U223" s="147"/>
      <c r="V223" s="147"/>
      <c r="W223" s="147"/>
      <c r="X223" s="147"/>
      <c r="Y223" s="147"/>
      <c r="Z223" s="147"/>
      <c r="AA223" s="147"/>
      <c r="AB223" s="147"/>
      <c r="AC223" s="147"/>
      <c r="AD223" s="147"/>
      <c r="AE223" s="147"/>
      <c r="AF223" s="147"/>
      <c r="AG223" s="147"/>
      <c r="AH223" s="147"/>
      <c r="AI223" s="147"/>
      <c r="AJ223" s="147"/>
      <c r="AK223" s="147"/>
      <c r="AL223" s="147"/>
      <c r="AM223" s="147"/>
      <c r="AN223" s="147"/>
      <c r="AO223" s="154"/>
    </row>
    <row r="224" spans="3:41" x14ac:dyDescent="0.25">
      <c r="C224" s="152"/>
      <c r="E224" s="147"/>
      <c r="F224" s="147"/>
      <c r="G224" s="147"/>
      <c r="H224" s="147"/>
      <c r="I224" s="147"/>
      <c r="J224" s="147"/>
      <c r="K224" s="147"/>
      <c r="L224" s="147"/>
      <c r="M224" s="147"/>
      <c r="N224" s="147"/>
      <c r="O224" s="147"/>
      <c r="P224" s="147"/>
      <c r="Q224" s="147"/>
      <c r="R224" s="147"/>
      <c r="S224" s="147"/>
      <c r="T224" s="147"/>
      <c r="U224" s="147"/>
      <c r="V224" s="147"/>
      <c r="W224" s="147"/>
      <c r="X224" s="147"/>
      <c r="Y224" s="147"/>
      <c r="Z224" s="147"/>
      <c r="AA224" s="147"/>
      <c r="AB224" s="147"/>
      <c r="AC224" s="147"/>
      <c r="AD224" s="147"/>
      <c r="AE224" s="147"/>
      <c r="AF224" s="147"/>
      <c r="AG224" s="147"/>
      <c r="AH224" s="147"/>
      <c r="AI224" s="147"/>
      <c r="AJ224" s="147"/>
      <c r="AK224" s="147"/>
      <c r="AL224" s="147"/>
      <c r="AM224" s="147"/>
      <c r="AN224" s="147"/>
      <c r="AO224" s="154"/>
    </row>
    <row r="225" spans="3:41" x14ac:dyDescent="0.25">
      <c r="C225" s="152"/>
      <c r="E225" s="147"/>
      <c r="F225" s="147"/>
      <c r="G225" s="147"/>
      <c r="H225" s="147"/>
      <c r="I225" s="147"/>
      <c r="J225" s="147"/>
      <c r="K225" s="147"/>
      <c r="L225" s="147"/>
      <c r="M225" s="147"/>
      <c r="N225" s="147"/>
      <c r="O225" s="147"/>
      <c r="P225" s="147"/>
      <c r="Q225" s="147"/>
      <c r="R225" s="147"/>
      <c r="S225" s="147"/>
      <c r="T225" s="147"/>
      <c r="U225" s="147"/>
      <c r="V225" s="147"/>
      <c r="W225" s="147"/>
      <c r="X225" s="147"/>
      <c r="Y225" s="147"/>
      <c r="Z225" s="147"/>
      <c r="AA225" s="147"/>
      <c r="AB225" s="147"/>
      <c r="AC225" s="147"/>
      <c r="AD225" s="147"/>
      <c r="AE225" s="147"/>
      <c r="AF225" s="147"/>
      <c r="AG225" s="147"/>
      <c r="AH225" s="147"/>
      <c r="AI225" s="147"/>
      <c r="AJ225" s="147"/>
      <c r="AK225" s="147"/>
      <c r="AL225" s="147"/>
      <c r="AM225" s="147"/>
      <c r="AN225" s="147"/>
      <c r="AO225" s="154"/>
    </row>
    <row r="226" spans="3:41" x14ac:dyDescent="0.25">
      <c r="C226" s="152"/>
      <c r="E226" s="147"/>
      <c r="F226" s="147"/>
      <c r="G226" s="147"/>
      <c r="H226" s="147"/>
      <c r="I226" s="147"/>
      <c r="J226" s="147"/>
      <c r="K226" s="147"/>
      <c r="L226" s="147"/>
      <c r="M226" s="147"/>
      <c r="N226" s="147"/>
      <c r="O226" s="147"/>
      <c r="P226" s="147"/>
      <c r="Q226" s="147"/>
      <c r="R226" s="147"/>
      <c r="S226" s="147"/>
      <c r="T226" s="147"/>
      <c r="U226" s="147"/>
      <c r="V226" s="147"/>
      <c r="W226" s="147"/>
      <c r="X226" s="147"/>
      <c r="Y226" s="147"/>
      <c r="Z226" s="147"/>
      <c r="AA226" s="147"/>
      <c r="AB226" s="147"/>
      <c r="AC226" s="147"/>
      <c r="AD226" s="147"/>
      <c r="AE226" s="147"/>
      <c r="AF226" s="147"/>
      <c r="AG226" s="147"/>
      <c r="AH226" s="147"/>
      <c r="AI226" s="147"/>
      <c r="AJ226" s="147"/>
      <c r="AK226" s="147"/>
      <c r="AL226" s="147"/>
      <c r="AM226" s="147"/>
      <c r="AN226" s="147"/>
      <c r="AO226" s="154"/>
    </row>
    <row r="227" spans="3:41" x14ac:dyDescent="0.25">
      <c r="C227" s="152"/>
      <c r="E227" s="147"/>
      <c r="F227" s="147"/>
      <c r="G227" s="147"/>
      <c r="H227" s="147"/>
      <c r="I227" s="147"/>
      <c r="J227" s="147"/>
      <c r="K227" s="147"/>
      <c r="L227" s="147"/>
      <c r="M227" s="147"/>
      <c r="N227" s="147"/>
      <c r="O227" s="147"/>
      <c r="P227" s="147"/>
      <c r="Q227" s="147"/>
      <c r="R227" s="147"/>
      <c r="S227" s="147"/>
      <c r="T227" s="147"/>
      <c r="U227" s="147"/>
      <c r="V227" s="147"/>
      <c r="W227" s="147"/>
      <c r="X227" s="147"/>
      <c r="Y227" s="147"/>
      <c r="Z227" s="147"/>
      <c r="AA227" s="147"/>
      <c r="AB227" s="147"/>
      <c r="AC227" s="147"/>
      <c r="AD227" s="147"/>
      <c r="AE227" s="147"/>
      <c r="AF227" s="147"/>
      <c r="AG227" s="147"/>
      <c r="AH227" s="147"/>
      <c r="AI227" s="147"/>
      <c r="AJ227" s="147"/>
      <c r="AK227" s="147"/>
      <c r="AL227" s="147"/>
      <c r="AM227" s="147"/>
      <c r="AN227" s="147"/>
      <c r="AO227" s="154"/>
    </row>
    <row r="228" spans="3:41" x14ac:dyDescent="0.25">
      <c r="C228" s="152"/>
      <c r="E228" s="147"/>
      <c r="F228" s="147"/>
      <c r="G228" s="147"/>
      <c r="H228" s="147"/>
      <c r="I228" s="147"/>
      <c r="J228" s="147"/>
      <c r="K228" s="147"/>
      <c r="L228" s="147"/>
      <c r="M228" s="147"/>
      <c r="N228" s="147"/>
      <c r="O228" s="147"/>
      <c r="P228" s="147"/>
      <c r="Q228" s="147"/>
      <c r="R228" s="147"/>
      <c r="S228" s="147"/>
      <c r="T228" s="147"/>
      <c r="U228" s="147"/>
      <c r="V228" s="147"/>
      <c r="W228" s="147"/>
      <c r="X228" s="147"/>
      <c r="Y228" s="147"/>
      <c r="Z228" s="147"/>
      <c r="AA228" s="147"/>
      <c r="AB228" s="147"/>
      <c r="AC228" s="147"/>
      <c r="AD228" s="147"/>
      <c r="AE228" s="147"/>
      <c r="AF228" s="147"/>
      <c r="AG228" s="147"/>
      <c r="AH228" s="147"/>
      <c r="AI228" s="147"/>
      <c r="AJ228" s="147"/>
      <c r="AK228" s="147"/>
      <c r="AL228" s="147"/>
      <c r="AM228" s="147"/>
      <c r="AN228" s="147"/>
      <c r="AO228" s="154"/>
    </row>
    <row r="229" spans="3:41" x14ac:dyDescent="0.25">
      <c r="C229" s="152"/>
      <c r="E229" s="147"/>
      <c r="F229" s="147"/>
      <c r="G229" s="147"/>
      <c r="H229" s="147"/>
      <c r="I229" s="147"/>
      <c r="J229" s="147"/>
      <c r="K229" s="147"/>
      <c r="L229" s="147"/>
      <c r="M229" s="147"/>
      <c r="N229" s="147"/>
      <c r="O229" s="147"/>
      <c r="P229" s="147"/>
      <c r="Q229" s="147"/>
      <c r="R229" s="147"/>
      <c r="S229" s="147"/>
      <c r="T229" s="147"/>
      <c r="U229" s="147"/>
      <c r="V229" s="147"/>
      <c r="W229" s="147"/>
      <c r="X229" s="147"/>
      <c r="Y229" s="147"/>
      <c r="Z229" s="147"/>
      <c r="AA229" s="147"/>
      <c r="AB229" s="147"/>
      <c r="AC229" s="147"/>
      <c r="AD229" s="147"/>
      <c r="AE229" s="147"/>
      <c r="AF229" s="147"/>
      <c r="AG229" s="147"/>
      <c r="AH229" s="147"/>
      <c r="AI229" s="147"/>
      <c r="AJ229" s="147"/>
      <c r="AK229" s="147"/>
      <c r="AL229" s="147"/>
      <c r="AM229" s="147"/>
      <c r="AN229" s="147"/>
      <c r="AO229" s="154"/>
    </row>
    <row r="230" spans="3:41" x14ac:dyDescent="0.25">
      <c r="C230" s="152"/>
      <c r="E230" s="147"/>
      <c r="F230" s="147"/>
      <c r="G230" s="147"/>
      <c r="H230" s="147"/>
      <c r="I230" s="147"/>
      <c r="J230" s="147"/>
      <c r="K230" s="147"/>
      <c r="L230" s="147"/>
      <c r="M230" s="147"/>
      <c r="N230" s="147"/>
      <c r="O230" s="147"/>
      <c r="P230" s="147"/>
      <c r="Q230" s="147"/>
      <c r="R230" s="147"/>
      <c r="S230" s="147"/>
      <c r="T230" s="147"/>
      <c r="U230" s="147"/>
      <c r="V230" s="147"/>
      <c r="W230" s="147"/>
      <c r="X230" s="147"/>
      <c r="Y230" s="147"/>
      <c r="Z230" s="147"/>
      <c r="AA230" s="147"/>
      <c r="AB230" s="147"/>
      <c r="AC230" s="147"/>
      <c r="AD230" s="147"/>
      <c r="AE230" s="147"/>
      <c r="AF230" s="147"/>
      <c r="AG230" s="147"/>
      <c r="AH230" s="147"/>
      <c r="AI230" s="147"/>
      <c r="AJ230" s="147"/>
      <c r="AK230" s="147"/>
      <c r="AL230" s="147"/>
      <c r="AM230" s="147"/>
      <c r="AN230" s="147"/>
      <c r="AO230" s="154"/>
    </row>
    <row r="231" spans="3:41" x14ac:dyDescent="0.25">
      <c r="C231" s="152"/>
      <c r="E231" s="147"/>
      <c r="F231" s="147"/>
      <c r="G231" s="147"/>
      <c r="H231" s="147"/>
      <c r="I231" s="147"/>
      <c r="J231" s="147"/>
      <c r="K231" s="147"/>
      <c r="L231" s="147"/>
      <c r="M231" s="147"/>
      <c r="N231" s="147"/>
      <c r="O231" s="147"/>
      <c r="P231" s="147"/>
      <c r="Q231" s="147"/>
      <c r="R231" s="147"/>
      <c r="S231" s="147"/>
      <c r="T231" s="147"/>
      <c r="U231" s="147"/>
      <c r="V231" s="147"/>
      <c r="W231" s="147"/>
      <c r="X231" s="147"/>
      <c r="Y231" s="147"/>
      <c r="Z231" s="147"/>
      <c r="AA231" s="147"/>
      <c r="AB231" s="147"/>
      <c r="AC231" s="147"/>
      <c r="AD231" s="147"/>
      <c r="AE231" s="147"/>
      <c r="AF231" s="147"/>
      <c r="AG231" s="147"/>
      <c r="AH231" s="147"/>
      <c r="AI231" s="147"/>
      <c r="AJ231" s="147"/>
      <c r="AK231" s="147"/>
      <c r="AL231" s="147"/>
      <c r="AM231" s="147"/>
      <c r="AN231" s="147"/>
      <c r="AO231" s="154"/>
    </row>
    <row r="232" spans="3:41" x14ac:dyDescent="0.25">
      <c r="C232" s="152"/>
      <c r="E232" s="147"/>
      <c r="F232" s="147"/>
      <c r="G232" s="147"/>
      <c r="H232" s="147"/>
      <c r="I232" s="147"/>
      <c r="J232" s="147"/>
      <c r="K232" s="147"/>
      <c r="L232" s="147"/>
      <c r="M232" s="147"/>
      <c r="N232" s="147"/>
      <c r="O232" s="147"/>
      <c r="P232" s="147"/>
      <c r="Q232" s="147"/>
      <c r="R232" s="147"/>
      <c r="S232" s="147"/>
      <c r="T232" s="147"/>
      <c r="U232" s="147"/>
      <c r="V232" s="147"/>
      <c r="W232" s="147"/>
      <c r="X232" s="147"/>
      <c r="Y232" s="147"/>
      <c r="Z232" s="147"/>
      <c r="AA232" s="147"/>
      <c r="AB232" s="147"/>
      <c r="AC232" s="147"/>
      <c r="AD232" s="147"/>
      <c r="AE232" s="147"/>
      <c r="AF232" s="147"/>
      <c r="AG232" s="147"/>
      <c r="AH232" s="147"/>
      <c r="AI232" s="147"/>
      <c r="AJ232" s="147"/>
      <c r="AK232" s="147"/>
      <c r="AL232" s="147"/>
      <c r="AM232" s="147"/>
      <c r="AN232" s="147"/>
      <c r="AO232" s="154"/>
    </row>
    <row r="233" spans="3:41" x14ac:dyDescent="0.25">
      <c r="C233" s="152"/>
      <c r="E233" s="147"/>
      <c r="F233" s="147"/>
      <c r="G233" s="147"/>
      <c r="H233" s="147"/>
      <c r="I233" s="147"/>
      <c r="J233" s="147"/>
      <c r="K233" s="147"/>
      <c r="L233" s="147"/>
      <c r="M233" s="147"/>
      <c r="N233" s="147"/>
      <c r="O233" s="147"/>
      <c r="P233" s="147"/>
      <c r="Q233" s="147"/>
      <c r="R233" s="147"/>
      <c r="S233" s="147"/>
      <c r="T233" s="147"/>
      <c r="U233" s="147"/>
      <c r="V233" s="147"/>
      <c r="W233" s="147"/>
      <c r="X233" s="147"/>
      <c r="Y233" s="147"/>
      <c r="Z233" s="147"/>
      <c r="AA233" s="147"/>
      <c r="AB233" s="147"/>
      <c r="AC233" s="147"/>
      <c r="AD233" s="147"/>
      <c r="AE233" s="147"/>
      <c r="AF233" s="147"/>
      <c r="AG233" s="147"/>
      <c r="AH233" s="147"/>
      <c r="AI233" s="147"/>
      <c r="AJ233" s="147"/>
      <c r="AK233" s="147"/>
      <c r="AL233" s="147"/>
      <c r="AM233" s="147"/>
      <c r="AN233" s="147"/>
      <c r="AO233" s="154"/>
    </row>
    <row r="234" spans="3:41" x14ac:dyDescent="0.25">
      <c r="C234" s="152"/>
      <c r="E234" s="147"/>
      <c r="F234" s="147"/>
      <c r="G234" s="147"/>
      <c r="H234" s="147"/>
      <c r="I234" s="147"/>
      <c r="J234" s="147"/>
      <c r="K234" s="147"/>
      <c r="L234" s="147"/>
      <c r="M234" s="147"/>
      <c r="N234" s="147"/>
      <c r="O234" s="147"/>
      <c r="P234" s="147"/>
      <c r="Q234" s="147"/>
      <c r="R234" s="147"/>
      <c r="S234" s="147"/>
      <c r="T234" s="147"/>
      <c r="U234" s="147"/>
      <c r="V234" s="147"/>
      <c r="W234" s="147"/>
      <c r="X234" s="147"/>
      <c r="Y234" s="147"/>
      <c r="Z234" s="147"/>
      <c r="AA234" s="147"/>
      <c r="AB234" s="147"/>
      <c r="AC234" s="147"/>
      <c r="AD234" s="147"/>
      <c r="AE234" s="147"/>
      <c r="AF234" s="147"/>
      <c r="AG234" s="147"/>
      <c r="AH234" s="147"/>
      <c r="AI234" s="147"/>
      <c r="AJ234" s="147"/>
      <c r="AK234" s="147"/>
      <c r="AL234" s="147"/>
      <c r="AM234" s="147"/>
      <c r="AN234" s="147"/>
      <c r="AO234" s="154"/>
    </row>
    <row r="235" spans="3:41" x14ac:dyDescent="0.25">
      <c r="C235" s="152"/>
      <c r="E235" s="147"/>
      <c r="F235" s="147"/>
      <c r="G235" s="147"/>
      <c r="H235" s="147"/>
      <c r="I235" s="147"/>
      <c r="J235" s="147"/>
      <c r="K235" s="147"/>
      <c r="L235" s="147"/>
      <c r="M235" s="147"/>
      <c r="N235" s="147"/>
      <c r="O235" s="147"/>
      <c r="P235" s="147"/>
      <c r="Q235" s="147"/>
      <c r="R235" s="147"/>
      <c r="S235" s="147"/>
      <c r="T235" s="147"/>
      <c r="U235" s="147"/>
      <c r="V235" s="147"/>
      <c r="W235" s="147"/>
      <c r="X235" s="147"/>
      <c r="Y235" s="147"/>
      <c r="Z235" s="147"/>
      <c r="AA235" s="147"/>
      <c r="AB235" s="147"/>
      <c r="AC235" s="147"/>
      <c r="AD235" s="147"/>
      <c r="AE235" s="147"/>
      <c r="AF235" s="147"/>
      <c r="AG235" s="147"/>
      <c r="AH235" s="147"/>
      <c r="AI235" s="147"/>
      <c r="AJ235" s="147"/>
      <c r="AK235" s="147"/>
      <c r="AL235" s="147"/>
      <c r="AM235" s="147"/>
      <c r="AN235" s="147"/>
      <c r="AO235" s="154"/>
    </row>
    <row r="236" spans="3:41" x14ac:dyDescent="0.25">
      <c r="C236" s="152"/>
      <c r="E236" s="147"/>
      <c r="F236" s="147"/>
      <c r="G236" s="147"/>
      <c r="H236" s="147"/>
      <c r="I236" s="147"/>
      <c r="J236" s="147"/>
      <c r="K236" s="147"/>
      <c r="L236" s="147"/>
      <c r="M236" s="147"/>
      <c r="N236" s="147"/>
      <c r="O236" s="147"/>
      <c r="P236" s="147"/>
      <c r="Q236" s="147"/>
      <c r="R236" s="147"/>
      <c r="S236" s="147"/>
      <c r="T236" s="147"/>
      <c r="U236" s="147"/>
      <c r="V236" s="147"/>
      <c r="W236" s="147"/>
      <c r="X236" s="147"/>
      <c r="Y236" s="147"/>
      <c r="Z236" s="147"/>
      <c r="AA236" s="147"/>
      <c r="AB236" s="147"/>
      <c r="AC236" s="147"/>
      <c r="AD236" s="147"/>
      <c r="AE236" s="147"/>
      <c r="AF236" s="147"/>
      <c r="AG236" s="147"/>
      <c r="AH236" s="147"/>
      <c r="AI236" s="147"/>
      <c r="AJ236" s="147"/>
      <c r="AK236" s="147"/>
      <c r="AL236" s="147"/>
      <c r="AM236" s="147"/>
      <c r="AN236" s="147"/>
      <c r="AO236" s="154"/>
    </row>
    <row r="237" spans="3:41" x14ac:dyDescent="0.25">
      <c r="C237" s="152"/>
      <c r="E237" s="147"/>
      <c r="F237" s="147"/>
      <c r="G237" s="147"/>
      <c r="H237" s="147"/>
      <c r="I237" s="147"/>
      <c r="J237" s="147"/>
      <c r="K237" s="147"/>
      <c r="L237" s="147"/>
      <c r="M237" s="147"/>
      <c r="N237" s="147"/>
      <c r="O237" s="147"/>
      <c r="P237" s="147"/>
      <c r="Q237" s="147"/>
      <c r="R237" s="147"/>
      <c r="S237" s="147"/>
      <c r="T237" s="147"/>
      <c r="U237" s="147"/>
      <c r="V237" s="147"/>
      <c r="W237" s="147"/>
      <c r="X237" s="147"/>
      <c r="Y237" s="147"/>
      <c r="Z237" s="147"/>
      <c r="AA237" s="147"/>
      <c r="AB237" s="147"/>
      <c r="AC237" s="147"/>
      <c r="AD237" s="147"/>
      <c r="AE237" s="147"/>
      <c r="AF237" s="147"/>
      <c r="AG237" s="147"/>
      <c r="AH237" s="147"/>
      <c r="AI237" s="147"/>
      <c r="AJ237" s="147"/>
      <c r="AK237" s="147"/>
      <c r="AL237" s="147"/>
      <c r="AM237" s="147"/>
      <c r="AN237" s="147"/>
      <c r="AO237" s="154"/>
    </row>
    <row r="238" spans="3:41" x14ac:dyDescent="0.25">
      <c r="C238" s="152"/>
      <c r="E238" s="147"/>
      <c r="F238" s="147"/>
      <c r="G238" s="147"/>
      <c r="H238" s="147"/>
      <c r="I238" s="147"/>
      <c r="J238" s="147"/>
      <c r="K238" s="147"/>
      <c r="L238" s="147"/>
      <c r="M238" s="147"/>
      <c r="N238" s="147"/>
      <c r="O238" s="147"/>
      <c r="P238" s="147"/>
      <c r="Q238" s="147"/>
      <c r="R238" s="147"/>
      <c r="S238" s="147"/>
      <c r="T238" s="147"/>
      <c r="U238" s="147"/>
      <c r="V238" s="147"/>
      <c r="W238" s="147"/>
      <c r="X238" s="147"/>
      <c r="Y238" s="147"/>
      <c r="Z238" s="147"/>
      <c r="AA238" s="147"/>
      <c r="AB238" s="147"/>
      <c r="AC238" s="147"/>
      <c r="AD238" s="147"/>
      <c r="AE238" s="147"/>
      <c r="AF238" s="147"/>
      <c r="AG238" s="147"/>
      <c r="AH238" s="147"/>
      <c r="AI238" s="147"/>
      <c r="AJ238" s="147"/>
      <c r="AK238" s="147"/>
      <c r="AL238" s="147"/>
      <c r="AM238" s="147"/>
      <c r="AN238" s="147"/>
      <c r="AO238" s="154"/>
    </row>
    <row r="239" spans="3:41" x14ac:dyDescent="0.25">
      <c r="C239" s="152"/>
      <c r="E239" s="147"/>
      <c r="F239" s="147"/>
      <c r="G239" s="147"/>
      <c r="H239" s="147"/>
      <c r="I239" s="147"/>
      <c r="J239" s="147"/>
      <c r="K239" s="147"/>
      <c r="L239" s="147"/>
      <c r="M239" s="147"/>
      <c r="N239" s="147"/>
      <c r="O239" s="147"/>
      <c r="P239" s="147"/>
      <c r="Q239" s="147"/>
      <c r="R239" s="147"/>
      <c r="S239" s="147"/>
      <c r="T239" s="147"/>
      <c r="U239" s="147"/>
      <c r="V239" s="147"/>
      <c r="W239" s="147"/>
      <c r="X239" s="147"/>
      <c r="Y239" s="147"/>
      <c r="Z239" s="147"/>
      <c r="AA239" s="147"/>
      <c r="AB239" s="147"/>
      <c r="AC239" s="147"/>
      <c r="AD239" s="147"/>
      <c r="AE239" s="147"/>
      <c r="AF239" s="147"/>
      <c r="AG239" s="147"/>
      <c r="AH239" s="147"/>
      <c r="AI239" s="147"/>
      <c r="AJ239" s="147"/>
      <c r="AK239" s="147"/>
      <c r="AL239" s="147"/>
      <c r="AM239" s="147"/>
      <c r="AN239" s="147"/>
      <c r="AO239" s="154"/>
    </row>
    <row r="240" spans="3:41" x14ac:dyDescent="0.25">
      <c r="C240" s="152"/>
      <c r="E240" s="147"/>
      <c r="F240" s="147"/>
      <c r="G240" s="147"/>
      <c r="H240" s="147"/>
      <c r="I240" s="147"/>
      <c r="J240" s="147"/>
      <c r="K240" s="147"/>
      <c r="L240" s="147"/>
      <c r="M240" s="147"/>
      <c r="N240" s="147"/>
      <c r="O240" s="147"/>
      <c r="P240" s="147"/>
      <c r="Q240" s="147"/>
      <c r="R240" s="147"/>
      <c r="S240" s="147"/>
      <c r="T240" s="147"/>
      <c r="U240" s="147"/>
      <c r="V240" s="147"/>
      <c r="W240" s="147"/>
      <c r="X240" s="147"/>
      <c r="Y240" s="147"/>
      <c r="Z240" s="147"/>
      <c r="AA240" s="147"/>
      <c r="AB240" s="147"/>
      <c r="AC240" s="147"/>
      <c r="AD240" s="147"/>
      <c r="AE240" s="147"/>
      <c r="AF240" s="147"/>
      <c r="AG240" s="147"/>
      <c r="AH240" s="147"/>
      <c r="AI240" s="147"/>
      <c r="AJ240" s="147"/>
      <c r="AK240" s="147"/>
      <c r="AL240" s="147"/>
      <c r="AM240" s="147"/>
      <c r="AN240" s="147"/>
      <c r="AO240" s="154"/>
    </row>
    <row r="241" spans="3:41" x14ac:dyDescent="0.25">
      <c r="C241" s="152"/>
      <c r="E241" s="147"/>
      <c r="F241" s="147"/>
      <c r="G241" s="147"/>
      <c r="H241" s="147"/>
      <c r="I241" s="147"/>
      <c r="J241" s="147"/>
      <c r="K241" s="147"/>
      <c r="L241" s="147"/>
      <c r="M241" s="147"/>
      <c r="N241" s="147"/>
      <c r="O241" s="147"/>
      <c r="P241" s="147"/>
      <c r="Q241" s="147"/>
      <c r="R241" s="147"/>
      <c r="S241" s="147"/>
      <c r="T241" s="147"/>
      <c r="U241" s="147"/>
      <c r="V241" s="147"/>
      <c r="W241" s="147"/>
      <c r="X241" s="147"/>
      <c r="Y241" s="147"/>
      <c r="Z241" s="147"/>
      <c r="AA241" s="147"/>
      <c r="AB241" s="147"/>
      <c r="AC241" s="147"/>
      <c r="AD241" s="147"/>
      <c r="AE241" s="147"/>
      <c r="AF241" s="147"/>
      <c r="AG241" s="147"/>
      <c r="AH241" s="147"/>
      <c r="AI241" s="147"/>
      <c r="AJ241" s="147"/>
      <c r="AK241" s="147"/>
      <c r="AL241" s="147"/>
      <c r="AM241" s="147"/>
      <c r="AN241" s="147"/>
      <c r="AO241" s="154"/>
    </row>
    <row r="242" spans="3:41" x14ac:dyDescent="0.25">
      <c r="C242" s="152"/>
      <c r="E242" s="147"/>
      <c r="F242" s="147"/>
      <c r="G242" s="147"/>
      <c r="H242" s="147"/>
      <c r="I242" s="147"/>
      <c r="J242" s="147"/>
      <c r="K242" s="147"/>
      <c r="L242" s="147"/>
      <c r="M242" s="147"/>
      <c r="N242" s="147"/>
      <c r="O242" s="147"/>
      <c r="P242" s="147"/>
      <c r="Q242" s="147"/>
      <c r="R242" s="147"/>
      <c r="S242" s="147"/>
      <c r="T242" s="147"/>
      <c r="U242" s="147"/>
      <c r="V242" s="147"/>
      <c r="W242" s="147"/>
      <c r="X242" s="147"/>
      <c r="Y242" s="147"/>
      <c r="Z242" s="147"/>
      <c r="AA242" s="147"/>
      <c r="AB242" s="147"/>
      <c r="AC242" s="147"/>
      <c r="AD242" s="147"/>
      <c r="AE242" s="147"/>
      <c r="AF242" s="147"/>
      <c r="AG242" s="147"/>
      <c r="AH242" s="147"/>
      <c r="AI242" s="147"/>
      <c r="AJ242" s="147"/>
      <c r="AK242" s="147"/>
      <c r="AL242" s="147"/>
      <c r="AM242" s="147"/>
      <c r="AN242" s="147"/>
      <c r="AO242" s="154"/>
    </row>
    <row r="243" spans="3:41" x14ac:dyDescent="0.25">
      <c r="C243" s="152"/>
      <c r="E243" s="147"/>
      <c r="F243" s="147"/>
      <c r="G243" s="147"/>
      <c r="H243" s="147"/>
      <c r="I243" s="147"/>
      <c r="J243" s="147"/>
      <c r="K243" s="147"/>
      <c r="L243" s="147"/>
      <c r="M243" s="147"/>
      <c r="N243" s="147"/>
      <c r="O243" s="147"/>
      <c r="P243" s="147"/>
      <c r="Q243" s="147"/>
      <c r="R243" s="147"/>
      <c r="S243" s="147"/>
      <c r="T243" s="147"/>
      <c r="U243" s="147"/>
      <c r="V243" s="147"/>
      <c r="W243" s="147"/>
      <c r="X243" s="147"/>
      <c r="Y243" s="147"/>
      <c r="Z243" s="147"/>
      <c r="AA243" s="147"/>
      <c r="AB243" s="147"/>
      <c r="AC243" s="147"/>
      <c r="AD243" s="147"/>
      <c r="AE243" s="147"/>
      <c r="AF243" s="147"/>
      <c r="AG243" s="147"/>
      <c r="AH243" s="147"/>
      <c r="AI243" s="147"/>
      <c r="AJ243" s="147"/>
      <c r="AK243" s="147"/>
      <c r="AL243" s="147"/>
      <c r="AM243" s="147"/>
      <c r="AN243" s="147"/>
      <c r="AO243" s="154"/>
    </row>
    <row r="244" spans="3:41" x14ac:dyDescent="0.25">
      <c r="C244" s="152"/>
      <c r="E244" s="147"/>
      <c r="F244" s="147"/>
      <c r="G244" s="147"/>
      <c r="H244" s="147"/>
      <c r="I244" s="147"/>
      <c r="J244" s="147"/>
      <c r="K244" s="147"/>
      <c r="L244" s="147"/>
      <c r="M244" s="147"/>
      <c r="N244" s="147"/>
      <c r="O244" s="147"/>
      <c r="P244" s="147"/>
      <c r="Q244" s="147"/>
      <c r="R244" s="147"/>
      <c r="S244" s="147"/>
      <c r="T244" s="147"/>
      <c r="U244" s="147"/>
      <c r="V244" s="147"/>
      <c r="W244" s="147"/>
      <c r="X244" s="147"/>
      <c r="Y244" s="147"/>
      <c r="Z244" s="147"/>
      <c r="AA244" s="147"/>
      <c r="AB244" s="147"/>
      <c r="AC244" s="147"/>
      <c r="AD244" s="147"/>
      <c r="AE244" s="147"/>
      <c r="AF244" s="147"/>
      <c r="AG244" s="147"/>
      <c r="AH244" s="147"/>
      <c r="AI244" s="147"/>
      <c r="AJ244" s="147"/>
      <c r="AK244" s="147"/>
      <c r="AL244" s="147"/>
      <c r="AM244" s="147"/>
      <c r="AN244" s="147"/>
      <c r="AO244" s="154"/>
    </row>
    <row r="245" spans="3:41" x14ac:dyDescent="0.25">
      <c r="C245" s="152"/>
      <c r="E245" s="147"/>
      <c r="F245" s="147"/>
      <c r="G245" s="147"/>
      <c r="H245" s="147"/>
      <c r="I245" s="147"/>
      <c r="J245" s="147"/>
      <c r="K245" s="147"/>
      <c r="L245" s="147"/>
      <c r="M245" s="147"/>
      <c r="N245" s="147"/>
      <c r="O245" s="147"/>
      <c r="P245" s="147"/>
      <c r="Q245" s="147"/>
      <c r="R245" s="147"/>
      <c r="S245" s="147"/>
      <c r="T245" s="147"/>
      <c r="U245" s="147"/>
      <c r="V245" s="147"/>
      <c r="W245" s="147"/>
      <c r="X245" s="147"/>
      <c r="Y245" s="147"/>
      <c r="Z245" s="147"/>
      <c r="AA245" s="147"/>
      <c r="AB245" s="147"/>
      <c r="AC245" s="147"/>
      <c r="AD245" s="147"/>
      <c r="AE245" s="147"/>
      <c r="AF245" s="147"/>
      <c r="AG245" s="147"/>
      <c r="AH245" s="147"/>
      <c r="AI245" s="147"/>
      <c r="AJ245" s="147"/>
      <c r="AK245" s="147"/>
      <c r="AL245" s="147"/>
      <c r="AM245" s="147"/>
      <c r="AN245" s="147"/>
      <c r="AO245" s="154"/>
    </row>
    <row r="246" spans="3:41" x14ac:dyDescent="0.25">
      <c r="C246" s="152"/>
      <c r="E246" s="147"/>
      <c r="F246" s="147"/>
      <c r="G246" s="147"/>
      <c r="H246" s="147"/>
      <c r="I246" s="147"/>
      <c r="J246" s="147"/>
      <c r="K246" s="147"/>
      <c r="L246" s="147"/>
      <c r="M246" s="147"/>
      <c r="N246" s="147"/>
      <c r="O246" s="147"/>
      <c r="P246" s="147"/>
      <c r="Q246" s="147"/>
      <c r="R246" s="147"/>
      <c r="S246" s="147"/>
      <c r="T246" s="147"/>
      <c r="U246" s="147"/>
      <c r="V246" s="147"/>
      <c r="W246" s="147"/>
      <c r="X246" s="147"/>
      <c r="Y246" s="147"/>
      <c r="Z246" s="147"/>
      <c r="AA246" s="147"/>
      <c r="AB246" s="147"/>
      <c r="AC246" s="147"/>
      <c r="AD246" s="147"/>
      <c r="AE246" s="147"/>
      <c r="AF246" s="147"/>
      <c r="AG246" s="147"/>
      <c r="AH246" s="147"/>
      <c r="AI246" s="147"/>
      <c r="AJ246" s="147"/>
      <c r="AK246" s="147"/>
      <c r="AL246" s="147"/>
      <c r="AM246" s="147"/>
      <c r="AN246" s="147"/>
      <c r="AO246" s="154"/>
    </row>
    <row r="247" spans="3:41" x14ac:dyDescent="0.25">
      <c r="C247" s="152"/>
      <c r="E247" s="147"/>
      <c r="F247" s="147"/>
      <c r="G247" s="147"/>
      <c r="H247" s="147"/>
      <c r="I247" s="147"/>
      <c r="J247" s="147"/>
      <c r="K247" s="147"/>
      <c r="L247" s="147"/>
      <c r="M247" s="147"/>
      <c r="N247" s="147"/>
      <c r="O247" s="147"/>
      <c r="P247" s="147"/>
      <c r="Q247" s="147"/>
      <c r="R247" s="147"/>
      <c r="S247" s="147"/>
      <c r="T247" s="147"/>
      <c r="U247" s="147"/>
      <c r="V247" s="147"/>
      <c r="W247" s="147"/>
      <c r="X247" s="147"/>
      <c r="Y247" s="147"/>
      <c r="Z247" s="147"/>
      <c r="AA247" s="147"/>
      <c r="AB247" s="147"/>
      <c r="AC247" s="147"/>
      <c r="AD247" s="147"/>
      <c r="AE247" s="147"/>
      <c r="AF247" s="147"/>
      <c r="AG247" s="147"/>
      <c r="AH247" s="147"/>
      <c r="AI247" s="147"/>
      <c r="AJ247" s="147"/>
      <c r="AK247" s="147"/>
      <c r="AL247" s="147"/>
      <c r="AM247" s="147"/>
      <c r="AN247" s="147"/>
      <c r="AO247" s="154"/>
    </row>
    <row r="248" spans="3:41" x14ac:dyDescent="0.25">
      <c r="C248" s="152"/>
      <c r="E248" s="147"/>
      <c r="F248" s="147"/>
      <c r="G248" s="147"/>
      <c r="H248" s="147"/>
      <c r="I248" s="147"/>
      <c r="J248" s="147"/>
      <c r="K248" s="147"/>
      <c r="L248" s="147"/>
      <c r="M248" s="147"/>
      <c r="N248" s="147"/>
      <c r="O248" s="147"/>
      <c r="P248" s="147"/>
      <c r="Q248" s="147"/>
      <c r="R248" s="147"/>
      <c r="S248" s="147"/>
      <c r="T248" s="147"/>
      <c r="U248" s="147"/>
      <c r="V248" s="147"/>
      <c r="W248" s="147"/>
      <c r="X248" s="147"/>
      <c r="Y248" s="147"/>
      <c r="Z248" s="147"/>
      <c r="AA248" s="147"/>
      <c r="AB248" s="147"/>
      <c r="AC248" s="147"/>
      <c r="AD248" s="147"/>
      <c r="AE248" s="147"/>
      <c r="AF248" s="147"/>
      <c r="AG248" s="147"/>
      <c r="AH248" s="147"/>
      <c r="AI248" s="147"/>
      <c r="AJ248" s="147"/>
      <c r="AK248" s="147"/>
      <c r="AL248" s="147"/>
      <c r="AM248" s="147"/>
      <c r="AN248" s="147"/>
      <c r="AO248" s="154"/>
    </row>
    <row r="249" spans="3:41" x14ac:dyDescent="0.25">
      <c r="C249" s="152"/>
      <c r="E249" s="147"/>
      <c r="F249" s="147"/>
      <c r="G249" s="147"/>
      <c r="H249" s="147"/>
      <c r="I249" s="147"/>
      <c r="J249" s="147"/>
      <c r="K249" s="147"/>
      <c r="L249" s="147"/>
      <c r="M249" s="147"/>
      <c r="N249" s="147"/>
      <c r="O249" s="147"/>
      <c r="P249" s="147"/>
      <c r="Q249" s="147"/>
      <c r="R249" s="147"/>
      <c r="S249" s="147"/>
      <c r="T249" s="147"/>
      <c r="U249" s="147"/>
      <c r="V249" s="147"/>
      <c r="W249" s="147"/>
      <c r="X249" s="147"/>
      <c r="Y249" s="147"/>
      <c r="Z249" s="147"/>
      <c r="AA249" s="147"/>
      <c r="AB249" s="147"/>
      <c r="AC249" s="147"/>
      <c r="AD249" s="147"/>
      <c r="AE249" s="147"/>
      <c r="AF249" s="147"/>
      <c r="AG249" s="147"/>
      <c r="AH249" s="147"/>
      <c r="AI249" s="147"/>
      <c r="AJ249" s="147"/>
      <c r="AK249" s="147"/>
      <c r="AL249" s="147"/>
      <c r="AM249" s="147"/>
      <c r="AN249" s="147"/>
      <c r="AO249" s="154"/>
    </row>
    <row r="250" spans="3:41" x14ac:dyDescent="0.25">
      <c r="C250" s="152"/>
      <c r="E250" s="147"/>
      <c r="F250" s="147"/>
      <c r="G250" s="147"/>
      <c r="H250" s="147"/>
      <c r="I250" s="147"/>
      <c r="J250" s="147"/>
      <c r="K250" s="147"/>
      <c r="L250" s="147"/>
      <c r="M250" s="147"/>
      <c r="N250" s="147"/>
      <c r="O250" s="147"/>
      <c r="P250" s="147"/>
      <c r="Q250" s="147"/>
      <c r="R250" s="147"/>
      <c r="S250" s="147"/>
      <c r="T250" s="147"/>
      <c r="U250" s="147"/>
      <c r="V250" s="147"/>
      <c r="W250" s="147"/>
      <c r="X250" s="147"/>
      <c r="Y250" s="147"/>
      <c r="Z250" s="147"/>
      <c r="AA250" s="147"/>
      <c r="AB250" s="147"/>
      <c r="AC250" s="147"/>
      <c r="AD250" s="147"/>
      <c r="AE250" s="147"/>
      <c r="AF250" s="147"/>
      <c r="AG250" s="147"/>
      <c r="AH250" s="147"/>
      <c r="AI250" s="147"/>
      <c r="AJ250" s="147"/>
      <c r="AK250" s="147"/>
      <c r="AL250" s="147"/>
      <c r="AM250" s="147"/>
      <c r="AN250" s="147"/>
      <c r="AO250" s="154"/>
    </row>
    <row r="251" spans="3:41" ht="2.25" customHeight="1" thickBot="1" x14ac:dyDescent="0.3">
      <c r="C251" s="155"/>
      <c r="D251" s="156"/>
      <c r="E251" s="157"/>
      <c r="F251" s="157"/>
      <c r="G251" s="157"/>
      <c r="H251" s="157"/>
      <c r="I251" s="157"/>
      <c r="J251" s="157"/>
      <c r="K251" s="157"/>
      <c r="L251" s="157"/>
      <c r="M251" s="157"/>
      <c r="N251" s="157"/>
      <c r="O251" s="157"/>
      <c r="P251" s="157"/>
      <c r="Q251" s="157"/>
      <c r="R251" s="157"/>
      <c r="S251" s="157"/>
      <c r="T251" s="157"/>
      <c r="U251" s="157"/>
      <c r="V251" s="157"/>
      <c r="W251" s="157"/>
      <c r="X251" s="157"/>
      <c r="Y251" s="157"/>
      <c r="Z251" s="157"/>
      <c r="AA251" s="157"/>
      <c r="AB251" s="157"/>
      <c r="AC251" s="157"/>
      <c r="AD251" s="157"/>
      <c r="AE251" s="157"/>
      <c r="AF251" s="157"/>
      <c r="AG251" s="157"/>
      <c r="AH251" s="157"/>
      <c r="AI251" s="157"/>
      <c r="AJ251" s="157"/>
      <c r="AK251" s="157"/>
      <c r="AL251" s="157"/>
      <c r="AM251" s="157"/>
      <c r="AN251" s="157"/>
      <c r="AO251" s="158"/>
    </row>
    <row r="252" spans="3:41" ht="43.9" customHeight="1" x14ac:dyDescent="0.25">
      <c r="C252" s="217" t="s">
        <v>225</v>
      </c>
      <c r="D252" s="218"/>
      <c r="E252" s="218"/>
      <c r="F252" s="218"/>
      <c r="G252" s="218"/>
      <c r="H252" s="218"/>
      <c r="I252" s="218"/>
      <c r="J252" s="218"/>
      <c r="K252" s="218"/>
      <c r="L252" s="218"/>
      <c r="M252" s="218"/>
      <c r="N252" s="218"/>
      <c r="O252" s="218"/>
      <c r="P252" s="218"/>
      <c r="Q252" s="218"/>
      <c r="R252" s="218"/>
      <c r="S252" s="218"/>
      <c r="T252" s="218"/>
      <c r="U252" s="218"/>
      <c r="V252" s="218"/>
      <c r="W252" s="218"/>
      <c r="X252" s="218"/>
      <c r="Y252" s="218"/>
      <c r="Z252" s="218"/>
      <c r="AA252" s="218"/>
      <c r="AB252" s="218"/>
      <c r="AC252" s="218"/>
      <c r="AD252" s="218"/>
      <c r="AE252" s="218"/>
      <c r="AF252" s="218"/>
      <c r="AG252" s="218"/>
      <c r="AH252" s="218"/>
      <c r="AI252" s="218"/>
      <c r="AJ252" s="218"/>
      <c r="AK252" s="218"/>
      <c r="AL252" s="218"/>
      <c r="AM252" s="218"/>
      <c r="AN252" s="218"/>
      <c r="AO252" s="219"/>
    </row>
    <row r="253" spans="3:41" ht="42" customHeight="1" thickBot="1" x14ac:dyDescent="0.3">
      <c r="C253" s="208" t="str">
        <f>'[3]FE-01'!$D$9</f>
        <v xml:space="preserve">“CREACION DEL PUENTE EN EL SECTOR RIO DE POMABAMBA EN LOS DISTRITOS DE URANMARCA Y COCHARCAS DE LA PROVINCIA DE CHINCHEROS - DEPARTAMENTO DE APURIMAC” </v>
      </c>
      <c r="D253" s="209"/>
      <c r="E253" s="209"/>
      <c r="F253" s="209"/>
      <c r="G253" s="209"/>
      <c r="H253" s="209"/>
      <c r="I253" s="209"/>
      <c r="J253" s="209"/>
      <c r="K253" s="209"/>
      <c r="L253" s="209"/>
      <c r="M253" s="209"/>
      <c r="N253" s="209"/>
      <c r="O253" s="209"/>
      <c r="P253" s="209"/>
      <c r="Q253" s="209"/>
      <c r="R253" s="209"/>
      <c r="S253" s="209"/>
      <c r="T253" s="209"/>
      <c r="U253" s="209"/>
      <c r="V253" s="209"/>
      <c r="W253" s="209"/>
      <c r="X253" s="209"/>
      <c r="Y253" s="209"/>
      <c r="Z253" s="209"/>
      <c r="AA253" s="209"/>
      <c r="AB253" s="209"/>
      <c r="AC253" s="209"/>
      <c r="AD253" s="209"/>
      <c r="AE253" s="209"/>
      <c r="AF253" s="209"/>
      <c r="AG253" s="209"/>
      <c r="AH253" s="209"/>
      <c r="AI253" s="209"/>
      <c r="AJ253" s="209"/>
      <c r="AK253" s="209"/>
      <c r="AL253" s="209"/>
      <c r="AM253" s="209"/>
      <c r="AN253" s="209"/>
      <c r="AO253" s="210"/>
    </row>
    <row r="254" spans="3:41" ht="23.25" customHeight="1" thickBot="1" x14ac:dyDescent="0.3">
      <c r="E254" s="147"/>
      <c r="F254" s="147"/>
      <c r="G254" s="147"/>
      <c r="H254" s="147"/>
      <c r="I254" s="147"/>
      <c r="J254" s="147"/>
      <c r="K254" s="147"/>
      <c r="L254" s="147"/>
      <c r="M254" s="147"/>
      <c r="N254" s="147"/>
      <c r="O254" s="147"/>
      <c r="P254" s="147"/>
      <c r="Q254" s="147"/>
      <c r="R254" s="147"/>
      <c r="S254" s="147"/>
      <c r="T254" s="147"/>
      <c r="U254" s="147"/>
      <c r="V254" s="147"/>
      <c r="W254" s="147"/>
      <c r="X254" s="147"/>
      <c r="Y254" s="147"/>
      <c r="Z254" s="147"/>
      <c r="AA254" s="147"/>
      <c r="AB254" s="147"/>
      <c r="AC254" s="147"/>
      <c r="AD254" s="147"/>
      <c r="AE254" s="147"/>
      <c r="AF254" s="147"/>
      <c r="AG254" s="147"/>
      <c r="AH254" s="147"/>
      <c r="AI254" s="147"/>
      <c r="AJ254" s="147"/>
      <c r="AK254" s="147"/>
      <c r="AL254" s="147"/>
      <c r="AM254" s="147"/>
      <c r="AN254" s="147"/>
      <c r="AO254" s="147"/>
    </row>
    <row r="255" spans="3:41" ht="6" customHeight="1" x14ac:dyDescent="0.25">
      <c r="C255" s="148"/>
      <c r="D255" s="149"/>
      <c r="E255" s="150"/>
      <c r="F255" s="150"/>
      <c r="G255" s="150"/>
      <c r="H255" s="150"/>
      <c r="I255" s="150"/>
      <c r="J255" s="150"/>
      <c r="K255" s="150"/>
      <c r="L255" s="150"/>
      <c r="M255" s="150"/>
      <c r="N255" s="150"/>
      <c r="O255" s="150"/>
      <c r="P255" s="150"/>
      <c r="Q255" s="150"/>
      <c r="R255" s="150"/>
      <c r="S255" s="150"/>
      <c r="T255" s="150"/>
      <c r="U255" s="150"/>
      <c r="V255" s="150"/>
      <c r="W255" s="150"/>
      <c r="X255" s="150"/>
      <c r="Y255" s="150"/>
      <c r="Z255" s="150"/>
      <c r="AA255" s="150"/>
      <c r="AB255" s="150"/>
      <c r="AC255" s="150"/>
      <c r="AD255" s="150"/>
      <c r="AE255" s="150"/>
      <c r="AF255" s="150"/>
      <c r="AG255" s="150"/>
      <c r="AH255" s="150"/>
      <c r="AI255" s="150"/>
      <c r="AJ255" s="150"/>
      <c r="AK255" s="150"/>
      <c r="AL255" s="150"/>
      <c r="AM255" s="150"/>
      <c r="AN255" s="150"/>
      <c r="AO255" s="151"/>
    </row>
    <row r="256" spans="3:41" ht="21" customHeight="1" x14ac:dyDescent="0.25">
      <c r="C256" s="152"/>
      <c r="E256" s="147"/>
      <c r="F256" s="147"/>
      <c r="G256" s="147"/>
      <c r="H256" s="147"/>
      <c r="I256" s="147"/>
      <c r="J256" s="147"/>
      <c r="K256" s="147"/>
      <c r="L256" s="147"/>
      <c r="M256" s="147"/>
      <c r="N256" s="147"/>
      <c r="O256" s="147"/>
      <c r="P256" s="147"/>
      <c r="Q256" s="147"/>
      <c r="R256" s="147"/>
      <c r="S256" s="147"/>
      <c r="T256" s="147"/>
      <c r="U256" s="147"/>
      <c r="V256" s="147"/>
      <c r="W256" s="147"/>
      <c r="X256" s="147"/>
      <c r="Y256" s="147"/>
      <c r="Z256" s="147"/>
      <c r="AA256" s="147"/>
      <c r="AB256" s="147"/>
      <c r="AC256" s="147"/>
      <c r="AD256" s="147"/>
      <c r="AE256" s="147"/>
      <c r="AF256" s="147"/>
      <c r="AG256" s="147"/>
      <c r="AH256" s="147"/>
      <c r="AI256" s="147"/>
      <c r="AJ256" s="147"/>
      <c r="AK256" s="147"/>
      <c r="AL256" s="147"/>
      <c r="AM256" s="147"/>
      <c r="AN256" s="147"/>
      <c r="AO256" s="154"/>
    </row>
    <row r="257" spans="3:41" x14ac:dyDescent="0.25">
      <c r="C257" s="152"/>
      <c r="E257" s="147"/>
      <c r="F257" s="147"/>
      <c r="G257" s="147"/>
      <c r="H257" s="147"/>
      <c r="I257" s="147"/>
      <c r="J257" s="147"/>
      <c r="K257" s="147"/>
      <c r="L257" s="147"/>
      <c r="M257" s="147"/>
      <c r="N257" s="147"/>
      <c r="O257" s="147"/>
      <c r="P257" s="147"/>
      <c r="Q257" s="147"/>
      <c r="R257" s="147"/>
      <c r="S257" s="147"/>
      <c r="T257" s="147"/>
      <c r="U257" s="147"/>
      <c r="V257" s="147"/>
      <c r="W257" s="147"/>
      <c r="X257" s="147"/>
      <c r="Y257" s="147"/>
      <c r="Z257" s="147"/>
      <c r="AA257" s="147"/>
      <c r="AB257" s="147"/>
      <c r="AC257" s="147"/>
      <c r="AD257" s="147"/>
      <c r="AE257" s="147"/>
      <c r="AF257" s="147"/>
      <c r="AG257" s="147"/>
      <c r="AH257" s="147"/>
      <c r="AI257" s="147"/>
      <c r="AJ257" s="147"/>
      <c r="AK257" s="147"/>
      <c r="AL257" s="147"/>
      <c r="AM257" s="147"/>
      <c r="AN257" s="147"/>
      <c r="AO257" s="154"/>
    </row>
    <row r="258" spans="3:41" x14ac:dyDescent="0.25">
      <c r="C258" s="152"/>
      <c r="E258" s="147"/>
      <c r="F258" s="147"/>
      <c r="G258" s="147"/>
      <c r="H258" s="147"/>
      <c r="I258" s="147"/>
      <c r="J258" s="147"/>
      <c r="K258" s="147"/>
      <c r="L258" s="147"/>
      <c r="M258" s="147"/>
      <c r="N258" s="147"/>
      <c r="O258" s="147"/>
      <c r="P258" s="147"/>
      <c r="Q258" s="147"/>
      <c r="R258" s="147"/>
      <c r="S258" s="147"/>
      <c r="T258" s="147"/>
      <c r="U258" s="147"/>
      <c r="V258" s="147"/>
      <c r="W258" s="147"/>
      <c r="X258" s="147"/>
      <c r="Y258" s="147"/>
      <c r="Z258" s="147"/>
      <c r="AA258" s="147"/>
      <c r="AB258" s="147"/>
      <c r="AC258" s="147"/>
      <c r="AD258" s="147"/>
      <c r="AE258" s="147"/>
      <c r="AF258" s="147"/>
      <c r="AG258" s="147"/>
      <c r="AH258" s="147"/>
      <c r="AI258" s="147"/>
      <c r="AJ258" s="147"/>
      <c r="AK258" s="147"/>
      <c r="AL258" s="147"/>
      <c r="AM258" s="147"/>
      <c r="AN258" s="147"/>
      <c r="AO258" s="154"/>
    </row>
    <row r="259" spans="3:41" x14ac:dyDescent="0.25">
      <c r="C259" s="152"/>
      <c r="E259" s="147"/>
      <c r="F259" s="147"/>
      <c r="G259" s="147"/>
      <c r="H259" s="147"/>
      <c r="I259" s="147"/>
      <c r="J259" s="147"/>
      <c r="K259" s="147"/>
      <c r="L259" s="147"/>
      <c r="M259" s="147"/>
      <c r="N259" s="147"/>
      <c r="O259" s="147"/>
      <c r="P259" s="147"/>
      <c r="Q259" s="147"/>
      <c r="R259" s="147"/>
      <c r="S259" s="147"/>
      <c r="T259" s="147"/>
      <c r="U259" s="147"/>
      <c r="V259" s="147"/>
      <c r="W259" s="147"/>
      <c r="X259" s="147"/>
      <c r="Y259" s="147"/>
      <c r="Z259" s="147"/>
      <c r="AA259" s="147"/>
      <c r="AB259" s="147"/>
      <c r="AC259" s="147"/>
      <c r="AD259" s="147"/>
      <c r="AE259" s="147"/>
      <c r="AF259" s="147"/>
      <c r="AG259" s="147"/>
      <c r="AH259" s="147"/>
      <c r="AI259" s="147"/>
      <c r="AJ259" s="147"/>
      <c r="AK259" s="147"/>
      <c r="AL259" s="147"/>
      <c r="AM259" s="147"/>
      <c r="AN259" s="147"/>
      <c r="AO259" s="154"/>
    </row>
    <row r="260" spans="3:41" x14ac:dyDescent="0.25">
      <c r="C260" s="152"/>
      <c r="E260" s="147"/>
      <c r="F260" s="147"/>
      <c r="G260" s="147"/>
      <c r="H260" s="147"/>
      <c r="I260" s="147"/>
      <c r="J260" s="147"/>
      <c r="K260" s="147"/>
      <c r="L260" s="147"/>
      <c r="M260" s="147"/>
      <c r="N260" s="147"/>
      <c r="O260" s="147"/>
      <c r="P260" s="147"/>
      <c r="Q260" s="147"/>
      <c r="R260" s="147"/>
      <c r="S260" s="147"/>
      <c r="T260" s="147"/>
      <c r="U260" s="147"/>
      <c r="V260" s="147"/>
      <c r="W260" s="147"/>
      <c r="X260" s="147"/>
      <c r="Y260" s="147"/>
      <c r="Z260" s="147"/>
      <c r="AA260" s="147"/>
      <c r="AB260" s="147"/>
      <c r="AC260" s="147"/>
      <c r="AD260" s="147"/>
      <c r="AE260" s="147"/>
      <c r="AF260" s="147"/>
      <c r="AG260" s="147"/>
      <c r="AH260" s="147"/>
      <c r="AI260" s="147"/>
      <c r="AJ260" s="147"/>
      <c r="AK260" s="147"/>
      <c r="AL260" s="147"/>
      <c r="AM260" s="147"/>
      <c r="AN260" s="147"/>
      <c r="AO260" s="154"/>
    </row>
    <row r="261" spans="3:41" x14ac:dyDescent="0.25">
      <c r="C261" s="152"/>
      <c r="E261" s="147"/>
      <c r="F261" s="147"/>
      <c r="G261" s="147"/>
      <c r="H261" s="147"/>
      <c r="I261" s="147"/>
      <c r="J261" s="147"/>
      <c r="K261" s="147"/>
      <c r="L261" s="147"/>
      <c r="M261" s="147"/>
      <c r="N261" s="147"/>
      <c r="O261" s="147"/>
      <c r="P261" s="147"/>
      <c r="Q261" s="147"/>
      <c r="R261" s="147"/>
      <c r="S261" s="147"/>
      <c r="T261" s="147"/>
      <c r="U261" s="147"/>
      <c r="V261" s="147"/>
      <c r="W261" s="147"/>
      <c r="X261" s="147"/>
      <c r="Y261" s="147"/>
      <c r="Z261" s="147"/>
      <c r="AA261" s="147"/>
      <c r="AB261" s="147"/>
      <c r="AC261" s="147"/>
      <c r="AD261" s="147"/>
      <c r="AE261" s="147"/>
      <c r="AF261" s="147"/>
      <c r="AG261" s="147"/>
      <c r="AH261" s="147"/>
      <c r="AI261" s="147"/>
      <c r="AJ261" s="147"/>
      <c r="AK261" s="147"/>
      <c r="AL261" s="147"/>
      <c r="AM261" s="147"/>
      <c r="AN261" s="147"/>
      <c r="AO261" s="154"/>
    </row>
    <row r="262" spans="3:41" x14ac:dyDescent="0.25">
      <c r="C262" s="152"/>
      <c r="E262" s="147"/>
      <c r="F262" s="147"/>
      <c r="G262" s="147"/>
      <c r="H262" s="147"/>
      <c r="I262" s="147"/>
      <c r="J262" s="147"/>
      <c r="K262" s="147"/>
      <c r="L262" s="147"/>
      <c r="M262" s="147"/>
      <c r="N262" s="147"/>
      <c r="O262" s="147"/>
      <c r="P262" s="147"/>
      <c r="Q262" s="147"/>
      <c r="R262" s="147"/>
      <c r="S262" s="147"/>
      <c r="T262" s="147"/>
      <c r="U262" s="147"/>
      <c r="V262" s="147"/>
      <c r="W262" s="147"/>
      <c r="X262" s="147"/>
      <c r="Y262" s="147"/>
      <c r="Z262" s="147"/>
      <c r="AA262" s="147"/>
      <c r="AB262" s="147"/>
      <c r="AC262" s="147"/>
      <c r="AD262" s="147"/>
      <c r="AE262" s="147"/>
      <c r="AF262" s="147"/>
      <c r="AG262" s="147"/>
      <c r="AH262" s="147"/>
      <c r="AI262" s="147"/>
      <c r="AJ262" s="147"/>
      <c r="AK262" s="147"/>
      <c r="AL262" s="147"/>
      <c r="AM262" s="147"/>
      <c r="AN262" s="147"/>
      <c r="AO262" s="154"/>
    </row>
    <row r="263" spans="3:41" x14ac:dyDescent="0.25">
      <c r="C263" s="152"/>
      <c r="E263" s="147"/>
      <c r="F263" s="147"/>
      <c r="G263" s="147"/>
      <c r="H263" s="147"/>
      <c r="I263" s="147"/>
      <c r="J263" s="147"/>
      <c r="K263" s="147"/>
      <c r="L263" s="147"/>
      <c r="M263" s="147"/>
      <c r="N263" s="147"/>
      <c r="O263" s="147"/>
      <c r="P263" s="147"/>
      <c r="Q263" s="147"/>
      <c r="R263" s="147"/>
      <c r="S263" s="147"/>
      <c r="T263" s="147"/>
      <c r="U263" s="147"/>
      <c r="V263" s="147"/>
      <c r="W263" s="147"/>
      <c r="X263" s="147"/>
      <c r="Y263" s="147"/>
      <c r="Z263" s="147"/>
      <c r="AA263" s="147"/>
      <c r="AB263" s="147"/>
      <c r="AC263" s="147"/>
      <c r="AD263" s="147"/>
      <c r="AE263" s="147"/>
      <c r="AF263" s="147"/>
      <c r="AG263" s="147"/>
      <c r="AH263" s="147"/>
      <c r="AI263" s="147"/>
      <c r="AJ263" s="147"/>
      <c r="AK263" s="147"/>
      <c r="AL263" s="147"/>
      <c r="AM263" s="147"/>
      <c r="AN263" s="147"/>
      <c r="AO263" s="154"/>
    </row>
    <row r="264" spans="3:41" x14ac:dyDescent="0.25">
      <c r="C264" s="152"/>
      <c r="E264" s="147"/>
      <c r="F264" s="147"/>
      <c r="G264" s="147"/>
      <c r="H264" s="147"/>
      <c r="I264" s="147"/>
      <c r="J264" s="147"/>
      <c r="K264" s="147"/>
      <c r="L264" s="147"/>
      <c r="M264" s="147"/>
      <c r="N264" s="147"/>
      <c r="O264" s="147"/>
      <c r="P264" s="147"/>
      <c r="Q264" s="147"/>
      <c r="R264" s="147"/>
      <c r="S264" s="147"/>
      <c r="T264" s="147"/>
      <c r="U264" s="147"/>
      <c r="V264" s="147"/>
      <c r="W264" s="147"/>
      <c r="X264" s="147"/>
      <c r="Y264" s="147"/>
      <c r="Z264" s="147"/>
      <c r="AA264" s="147"/>
      <c r="AB264" s="147"/>
      <c r="AC264" s="147"/>
      <c r="AD264" s="147"/>
      <c r="AE264" s="147"/>
      <c r="AF264" s="147"/>
      <c r="AG264" s="147"/>
      <c r="AH264" s="147"/>
      <c r="AI264" s="147"/>
      <c r="AJ264" s="147"/>
      <c r="AK264" s="147"/>
      <c r="AL264" s="147"/>
      <c r="AM264" s="147"/>
      <c r="AN264" s="147"/>
      <c r="AO264" s="154"/>
    </row>
    <row r="265" spans="3:41" x14ac:dyDescent="0.25">
      <c r="C265" s="152"/>
      <c r="E265" s="147"/>
      <c r="F265" s="147"/>
      <c r="G265" s="147"/>
      <c r="H265" s="147"/>
      <c r="I265" s="147"/>
      <c r="J265" s="147"/>
      <c r="K265" s="147"/>
      <c r="L265" s="147"/>
      <c r="M265" s="147"/>
      <c r="N265" s="147"/>
      <c r="O265" s="147"/>
      <c r="P265" s="147"/>
      <c r="Q265" s="147"/>
      <c r="R265" s="147"/>
      <c r="S265" s="147"/>
      <c r="T265" s="147"/>
      <c r="U265" s="147"/>
      <c r="V265" s="147"/>
      <c r="W265" s="147"/>
      <c r="X265" s="147"/>
      <c r="Y265" s="147"/>
      <c r="Z265" s="147"/>
      <c r="AA265" s="147"/>
      <c r="AB265" s="147"/>
      <c r="AC265" s="147"/>
      <c r="AD265" s="147"/>
      <c r="AE265" s="147"/>
      <c r="AF265" s="147"/>
      <c r="AG265" s="147"/>
      <c r="AH265" s="147"/>
      <c r="AI265" s="147"/>
      <c r="AJ265" s="147"/>
      <c r="AK265" s="147"/>
      <c r="AL265" s="147"/>
      <c r="AM265" s="147"/>
      <c r="AN265" s="147"/>
      <c r="AO265" s="154"/>
    </row>
    <row r="266" spans="3:41" x14ac:dyDescent="0.25">
      <c r="C266" s="152"/>
      <c r="E266" s="147"/>
      <c r="F266" s="147"/>
      <c r="G266" s="147"/>
      <c r="H266" s="147"/>
      <c r="I266" s="147"/>
      <c r="J266" s="147"/>
      <c r="K266" s="147"/>
      <c r="L266" s="147"/>
      <c r="M266" s="147"/>
      <c r="N266" s="147"/>
      <c r="O266" s="147"/>
      <c r="P266" s="147"/>
      <c r="Q266" s="147"/>
      <c r="R266" s="147"/>
      <c r="S266" s="147"/>
      <c r="T266" s="147"/>
      <c r="U266" s="147"/>
      <c r="V266" s="147"/>
      <c r="W266" s="147"/>
      <c r="X266" s="147"/>
      <c r="Y266" s="147"/>
      <c r="Z266" s="147"/>
      <c r="AA266" s="147"/>
      <c r="AB266" s="147"/>
      <c r="AC266" s="147"/>
      <c r="AD266" s="147"/>
      <c r="AE266" s="147"/>
      <c r="AF266" s="147"/>
      <c r="AG266" s="147"/>
      <c r="AH266" s="147"/>
      <c r="AI266" s="147"/>
      <c r="AJ266" s="147"/>
      <c r="AK266" s="147"/>
      <c r="AL266" s="147"/>
      <c r="AM266" s="147"/>
      <c r="AN266" s="147"/>
      <c r="AO266" s="154"/>
    </row>
    <row r="267" spans="3:41" x14ac:dyDescent="0.25">
      <c r="C267" s="152"/>
      <c r="E267" s="147"/>
      <c r="F267" s="147"/>
      <c r="G267" s="147"/>
      <c r="H267" s="147"/>
      <c r="I267" s="147"/>
      <c r="J267" s="147"/>
      <c r="K267" s="147"/>
      <c r="L267" s="147"/>
      <c r="M267" s="147"/>
      <c r="N267" s="147"/>
      <c r="O267" s="147"/>
      <c r="P267" s="147"/>
      <c r="Q267" s="147"/>
      <c r="R267" s="147"/>
      <c r="S267" s="147"/>
      <c r="T267" s="147"/>
      <c r="U267" s="147"/>
      <c r="V267" s="147"/>
      <c r="W267" s="147"/>
      <c r="X267" s="147"/>
      <c r="Y267" s="147"/>
      <c r="Z267" s="147"/>
      <c r="AA267" s="147"/>
      <c r="AB267" s="147"/>
      <c r="AC267" s="147"/>
      <c r="AD267" s="147"/>
      <c r="AE267" s="147"/>
      <c r="AF267" s="147"/>
      <c r="AG267" s="147"/>
      <c r="AH267" s="147"/>
      <c r="AI267" s="147"/>
      <c r="AJ267" s="147"/>
      <c r="AK267" s="147"/>
      <c r="AL267" s="147"/>
      <c r="AM267" s="147"/>
      <c r="AN267" s="147"/>
      <c r="AO267" s="154"/>
    </row>
    <row r="268" spans="3:41" x14ac:dyDescent="0.25">
      <c r="C268" s="152"/>
      <c r="E268" s="147"/>
      <c r="F268" s="147"/>
      <c r="G268" s="147"/>
      <c r="H268" s="147"/>
      <c r="I268" s="147"/>
      <c r="J268" s="147"/>
      <c r="K268" s="147"/>
      <c r="L268" s="147"/>
      <c r="M268" s="147"/>
      <c r="N268" s="147"/>
      <c r="O268" s="147"/>
      <c r="P268" s="147"/>
      <c r="Q268" s="147"/>
      <c r="R268" s="147"/>
      <c r="S268" s="147"/>
      <c r="T268" s="147"/>
      <c r="U268" s="147"/>
      <c r="V268" s="147"/>
      <c r="W268" s="147"/>
      <c r="X268" s="147"/>
      <c r="Y268" s="147"/>
      <c r="Z268" s="147"/>
      <c r="AA268" s="147"/>
      <c r="AB268" s="147"/>
      <c r="AC268" s="147"/>
      <c r="AD268" s="147"/>
      <c r="AE268" s="147"/>
      <c r="AF268" s="147"/>
      <c r="AG268" s="147"/>
      <c r="AH268" s="147"/>
      <c r="AI268" s="147"/>
      <c r="AJ268" s="147"/>
      <c r="AK268" s="147"/>
      <c r="AL268" s="147"/>
      <c r="AM268" s="147"/>
      <c r="AN268" s="147"/>
      <c r="AO268" s="154"/>
    </row>
    <row r="269" spans="3:41" x14ac:dyDescent="0.25">
      <c r="C269" s="152"/>
      <c r="E269" s="147"/>
      <c r="F269" s="147"/>
      <c r="G269" s="147"/>
      <c r="H269" s="147"/>
      <c r="I269" s="147"/>
      <c r="J269" s="147"/>
      <c r="K269" s="147"/>
      <c r="L269" s="147"/>
      <c r="M269" s="147"/>
      <c r="N269" s="147"/>
      <c r="O269" s="147"/>
      <c r="P269" s="147"/>
      <c r="Q269" s="147"/>
      <c r="R269" s="147"/>
      <c r="S269" s="147"/>
      <c r="T269" s="147"/>
      <c r="U269" s="147"/>
      <c r="V269" s="147"/>
      <c r="W269" s="147"/>
      <c r="X269" s="147"/>
      <c r="Y269" s="147"/>
      <c r="Z269" s="147"/>
      <c r="AA269" s="147"/>
      <c r="AB269" s="147"/>
      <c r="AC269" s="147"/>
      <c r="AD269" s="147"/>
      <c r="AE269" s="147"/>
      <c r="AF269" s="147"/>
      <c r="AG269" s="147"/>
      <c r="AH269" s="147"/>
      <c r="AI269" s="147"/>
      <c r="AJ269" s="147"/>
      <c r="AK269" s="147"/>
      <c r="AL269" s="147"/>
      <c r="AM269" s="147"/>
      <c r="AN269" s="147"/>
      <c r="AO269" s="154"/>
    </row>
    <row r="270" spans="3:41" x14ac:dyDescent="0.25">
      <c r="C270" s="152"/>
      <c r="E270" s="147"/>
      <c r="F270" s="147"/>
      <c r="G270" s="147"/>
      <c r="H270" s="147"/>
      <c r="I270" s="147"/>
      <c r="J270" s="147"/>
      <c r="K270" s="147"/>
      <c r="L270" s="147"/>
      <c r="M270" s="147"/>
      <c r="N270" s="147"/>
      <c r="O270" s="147"/>
      <c r="P270" s="147"/>
      <c r="Q270" s="147"/>
      <c r="R270" s="147"/>
      <c r="S270" s="147"/>
      <c r="T270" s="147"/>
      <c r="U270" s="147"/>
      <c r="V270" s="147"/>
      <c r="W270" s="147"/>
      <c r="X270" s="147"/>
      <c r="Y270" s="147"/>
      <c r="Z270" s="147"/>
      <c r="AA270" s="147"/>
      <c r="AB270" s="147"/>
      <c r="AC270" s="147"/>
      <c r="AD270" s="147"/>
      <c r="AE270" s="147"/>
      <c r="AF270" s="147"/>
      <c r="AG270" s="147"/>
      <c r="AH270" s="147"/>
      <c r="AI270" s="147"/>
      <c r="AJ270" s="147"/>
      <c r="AK270" s="147"/>
      <c r="AL270" s="147"/>
      <c r="AM270" s="147"/>
      <c r="AN270" s="147"/>
      <c r="AO270" s="154"/>
    </row>
    <row r="271" spans="3:41" x14ac:dyDescent="0.25">
      <c r="C271" s="152"/>
      <c r="E271" s="147"/>
      <c r="F271" s="147"/>
      <c r="G271" s="147"/>
      <c r="H271" s="147"/>
      <c r="I271" s="147"/>
      <c r="J271" s="147"/>
      <c r="K271" s="147"/>
      <c r="L271" s="147"/>
      <c r="M271" s="147"/>
      <c r="N271" s="147"/>
      <c r="O271" s="147"/>
      <c r="P271" s="147"/>
      <c r="Q271" s="147"/>
      <c r="R271" s="147"/>
      <c r="S271" s="147"/>
      <c r="T271" s="147"/>
      <c r="U271" s="147"/>
      <c r="V271" s="147"/>
      <c r="W271" s="147"/>
      <c r="X271" s="147"/>
      <c r="Y271" s="147"/>
      <c r="Z271" s="147"/>
      <c r="AA271" s="147"/>
      <c r="AB271" s="147"/>
      <c r="AC271" s="147"/>
      <c r="AD271" s="147"/>
      <c r="AE271" s="147"/>
      <c r="AF271" s="147"/>
      <c r="AG271" s="147"/>
      <c r="AH271" s="147"/>
      <c r="AI271" s="147"/>
      <c r="AJ271" s="147"/>
      <c r="AK271" s="147"/>
      <c r="AL271" s="147"/>
      <c r="AM271" s="147"/>
      <c r="AN271" s="147"/>
      <c r="AO271" s="154"/>
    </row>
    <row r="272" spans="3:41" x14ac:dyDescent="0.25">
      <c r="C272" s="152"/>
      <c r="E272" s="147"/>
      <c r="F272" s="147"/>
      <c r="G272" s="147"/>
      <c r="H272" s="147"/>
      <c r="I272" s="147"/>
      <c r="J272" s="147"/>
      <c r="K272" s="147"/>
      <c r="L272" s="147"/>
      <c r="M272" s="147"/>
      <c r="N272" s="147"/>
      <c r="O272" s="147"/>
      <c r="P272" s="147"/>
      <c r="Q272" s="147"/>
      <c r="R272" s="147"/>
      <c r="S272" s="147"/>
      <c r="T272" s="147"/>
      <c r="U272" s="147"/>
      <c r="V272" s="147"/>
      <c r="W272" s="147"/>
      <c r="X272" s="147"/>
      <c r="Y272" s="147"/>
      <c r="Z272" s="147"/>
      <c r="AA272" s="147"/>
      <c r="AB272" s="147"/>
      <c r="AC272" s="147"/>
      <c r="AD272" s="147"/>
      <c r="AE272" s="147"/>
      <c r="AF272" s="147"/>
      <c r="AG272" s="147"/>
      <c r="AH272" s="147"/>
      <c r="AI272" s="147"/>
      <c r="AJ272" s="147"/>
      <c r="AK272" s="147"/>
      <c r="AL272" s="147"/>
      <c r="AM272" s="147"/>
      <c r="AN272" s="147"/>
      <c r="AO272" s="154"/>
    </row>
    <row r="273" spans="3:41" x14ac:dyDescent="0.25">
      <c r="C273" s="152"/>
      <c r="E273" s="147"/>
      <c r="F273" s="147"/>
      <c r="G273" s="147"/>
      <c r="H273" s="147"/>
      <c r="I273" s="147"/>
      <c r="J273" s="147"/>
      <c r="K273" s="147"/>
      <c r="L273" s="147"/>
      <c r="M273" s="147"/>
      <c r="N273" s="147"/>
      <c r="O273" s="147"/>
      <c r="P273" s="147"/>
      <c r="Q273" s="147"/>
      <c r="R273" s="147"/>
      <c r="S273" s="147"/>
      <c r="T273" s="147"/>
      <c r="U273" s="147"/>
      <c r="V273" s="147"/>
      <c r="W273" s="147"/>
      <c r="X273" s="147"/>
      <c r="Y273" s="147"/>
      <c r="Z273" s="147"/>
      <c r="AA273" s="147"/>
      <c r="AB273" s="147"/>
      <c r="AC273" s="147"/>
      <c r="AD273" s="147"/>
      <c r="AE273" s="147"/>
      <c r="AF273" s="147"/>
      <c r="AG273" s="147"/>
      <c r="AH273" s="147"/>
      <c r="AI273" s="147"/>
      <c r="AJ273" s="147"/>
      <c r="AK273" s="147"/>
      <c r="AL273" s="147"/>
      <c r="AM273" s="147"/>
      <c r="AN273" s="147"/>
      <c r="AO273" s="154"/>
    </row>
    <row r="274" spans="3:41" x14ac:dyDescent="0.25">
      <c r="C274" s="152"/>
      <c r="E274" s="147"/>
      <c r="F274" s="147"/>
      <c r="G274" s="147"/>
      <c r="H274" s="147"/>
      <c r="I274" s="147"/>
      <c r="J274" s="147"/>
      <c r="K274" s="147"/>
      <c r="L274" s="147"/>
      <c r="M274" s="147"/>
      <c r="N274" s="147"/>
      <c r="O274" s="147"/>
      <c r="P274" s="147"/>
      <c r="Q274" s="147"/>
      <c r="R274" s="147"/>
      <c r="S274" s="147"/>
      <c r="T274" s="147"/>
      <c r="U274" s="147"/>
      <c r="V274" s="147"/>
      <c r="W274" s="147"/>
      <c r="X274" s="147"/>
      <c r="Y274" s="147"/>
      <c r="Z274" s="147"/>
      <c r="AA274" s="147"/>
      <c r="AB274" s="147"/>
      <c r="AC274" s="147"/>
      <c r="AD274" s="147"/>
      <c r="AE274" s="147"/>
      <c r="AF274" s="147"/>
      <c r="AG274" s="147"/>
      <c r="AH274" s="147"/>
      <c r="AI274" s="147"/>
      <c r="AJ274" s="147"/>
      <c r="AK274" s="147"/>
      <c r="AL274" s="147"/>
      <c r="AM274" s="147"/>
      <c r="AN274" s="147"/>
      <c r="AO274" s="154"/>
    </row>
    <row r="275" spans="3:41" x14ac:dyDescent="0.25">
      <c r="C275" s="152"/>
      <c r="E275" s="147"/>
      <c r="F275" s="147"/>
      <c r="G275" s="147"/>
      <c r="H275" s="147"/>
      <c r="I275" s="147"/>
      <c r="J275" s="147"/>
      <c r="K275" s="147"/>
      <c r="L275" s="147"/>
      <c r="M275" s="147"/>
      <c r="N275" s="147"/>
      <c r="O275" s="147"/>
      <c r="P275" s="147"/>
      <c r="Q275" s="147"/>
      <c r="R275" s="147"/>
      <c r="S275" s="147"/>
      <c r="T275" s="147"/>
      <c r="U275" s="147"/>
      <c r="V275" s="147"/>
      <c r="W275" s="147"/>
      <c r="X275" s="147"/>
      <c r="Y275" s="147"/>
      <c r="Z275" s="147"/>
      <c r="AA275" s="147"/>
      <c r="AB275" s="147"/>
      <c r="AC275" s="147"/>
      <c r="AD275" s="147"/>
      <c r="AE275" s="147"/>
      <c r="AF275" s="147"/>
      <c r="AG275" s="147"/>
      <c r="AH275" s="147"/>
      <c r="AI275" s="147"/>
      <c r="AJ275" s="147"/>
      <c r="AK275" s="147"/>
      <c r="AL275" s="147"/>
      <c r="AM275" s="147"/>
      <c r="AN275" s="147"/>
      <c r="AO275" s="154"/>
    </row>
    <row r="276" spans="3:41" x14ac:dyDescent="0.25">
      <c r="C276" s="152"/>
      <c r="E276" s="147"/>
      <c r="F276" s="147"/>
      <c r="G276" s="147"/>
      <c r="H276" s="147"/>
      <c r="I276" s="147"/>
      <c r="J276" s="147"/>
      <c r="K276" s="147"/>
      <c r="L276" s="147"/>
      <c r="M276" s="147"/>
      <c r="N276" s="147"/>
      <c r="O276" s="147"/>
      <c r="P276" s="147"/>
      <c r="Q276" s="147"/>
      <c r="R276" s="147"/>
      <c r="S276" s="147"/>
      <c r="T276" s="147"/>
      <c r="U276" s="147"/>
      <c r="V276" s="147"/>
      <c r="W276" s="147"/>
      <c r="X276" s="147"/>
      <c r="Y276" s="147"/>
      <c r="Z276" s="147"/>
      <c r="AA276" s="147"/>
      <c r="AB276" s="147"/>
      <c r="AC276" s="147"/>
      <c r="AD276" s="147"/>
      <c r="AE276" s="147"/>
      <c r="AF276" s="147"/>
      <c r="AG276" s="147"/>
      <c r="AH276" s="147"/>
      <c r="AI276" s="147"/>
      <c r="AJ276" s="147"/>
      <c r="AK276" s="147"/>
      <c r="AL276" s="147"/>
      <c r="AM276" s="147"/>
      <c r="AN276" s="147"/>
      <c r="AO276" s="154"/>
    </row>
    <row r="277" spans="3:41" x14ac:dyDescent="0.25">
      <c r="C277" s="152"/>
      <c r="E277" s="147"/>
      <c r="F277" s="147"/>
      <c r="G277" s="147"/>
      <c r="H277" s="147"/>
      <c r="I277" s="147"/>
      <c r="J277" s="147"/>
      <c r="K277" s="147"/>
      <c r="L277" s="147"/>
      <c r="M277" s="147"/>
      <c r="N277" s="147"/>
      <c r="O277" s="147"/>
      <c r="P277" s="147"/>
      <c r="Q277" s="147"/>
      <c r="R277" s="147"/>
      <c r="S277" s="147"/>
      <c r="T277" s="147"/>
      <c r="U277" s="147"/>
      <c r="V277" s="147"/>
      <c r="W277" s="147"/>
      <c r="X277" s="147"/>
      <c r="Y277" s="147"/>
      <c r="Z277" s="147"/>
      <c r="AA277" s="147"/>
      <c r="AB277" s="147"/>
      <c r="AC277" s="147"/>
      <c r="AD277" s="147"/>
      <c r="AE277" s="147"/>
      <c r="AF277" s="147"/>
      <c r="AG277" s="147"/>
      <c r="AH277" s="147"/>
      <c r="AI277" s="147"/>
      <c r="AJ277" s="147"/>
      <c r="AK277" s="147"/>
      <c r="AL277" s="147"/>
      <c r="AM277" s="147"/>
      <c r="AN277" s="147"/>
      <c r="AO277" s="154"/>
    </row>
    <row r="278" spans="3:41" x14ac:dyDescent="0.25">
      <c r="C278" s="152"/>
      <c r="E278" s="147"/>
      <c r="F278" s="147"/>
      <c r="G278" s="147"/>
      <c r="H278" s="147"/>
      <c r="I278" s="147"/>
      <c r="J278" s="147"/>
      <c r="K278" s="147"/>
      <c r="L278" s="147"/>
      <c r="M278" s="147"/>
      <c r="N278" s="147"/>
      <c r="O278" s="147"/>
      <c r="P278" s="147"/>
      <c r="Q278" s="147"/>
      <c r="R278" s="147"/>
      <c r="S278" s="147"/>
      <c r="T278" s="147"/>
      <c r="U278" s="147"/>
      <c r="V278" s="147"/>
      <c r="W278" s="147"/>
      <c r="X278" s="147"/>
      <c r="Y278" s="147"/>
      <c r="Z278" s="147"/>
      <c r="AA278" s="147"/>
      <c r="AB278" s="147"/>
      <c r="AC278" s="147"/>
      <c r="AD278" s="147"/>
      <c r="AE278" s="147"/>
      <c r="AF278" s="147"/>
      <c r="AG278" s="147"/>
      <c r="AH278" s="147"/>
      <c r="AI278" s="147"/>
      <c r="AJ278" s="147"/>
      <c r="AK278" s="147"/>
      <c r="AL278" s="147"/>
      <c r="AM278" s="147"/>
      <c r="AN278" s="147"/>
      <c r="AO278" s="154"/>
    </row>
    <row r="279" spans="3:41" x14ac:dyDescent="0.25">
      <c r="C279" s="152"/>
      <c r="E279" s="147"/>
      <c r="F279" s="147"/>
      <c r="G279" s="147"/>
      <c r="H279" s="147"/>
      <c r="I279" s="147"/>
      <c r="J279" s="147"/>
      <c r="K279" s="147"/>
      <c r="L279" s="147"/>
      <c r="M279" s="147"/>
      <c r="N279" s="147"/>
      <c r="O279" s="147"/>
      <c r="P279" s="147"/>
      <c r="Q279" s="147"/>
      <c r="R279" s="147"/>
      <c r="S279" s="147"/>
      <c r="T279" s="147"/>
      <c r="U279" s="147"/>
      <c r="V279" s="147"/>
      <c r="W279" s="147"/>
      <c r="X279" s="147"/>
      <c r="Y279" s="147"/>
      <c r="Z279" s="147"/>
      <c r="AA279" s="147"/>
      <c r="AB279" s="147"/>
      <c r="AC279" s="147"/>
      <c r="AD279" s="147"/>
      <c r="AE279" s="147"/>
      <c r="AF279" s="147"/>
      <c r="AG279" s="147"/>
      <c r="AH279" s="147"/>
      <c r="AI279" s="147"/>
      <c r="AJ279" s="147"/>
      <c r="AK279" s="147"/>
      <c r="AL279" s="147"/>
      <c r="AM279" s="147"/>
      <c r="AN279" s="147"/>
      <c r="AO279" s="154"/>
    </row>
    <row r="280" spans="3:41" x14ac:dyDescent="0.25">
      <c r="C280" s="152"/>
      <c r="E280" s="147"/>
      <c r="F280" s="147"/>
      <c r="G280" s="147"/>
      <c r="H280" s="147"/>
      <c r="I280" s="147"/>
      <c r="J280" s="147"/>
      <c r="K280" s="147"/>
      <c r="L280" s="147"/>
      <c r="M280" s="147"/>
      <c r="N280" s="147"/>
      <c r="O280" s="147"/>
      <c r="P280" s="147"/>
      <c r="Q280" s="147"/>
      <c r="R280" s="147"/>
      <c r="S280" s="147"/>
      <c r="T280" s="147"/>
      <c r="U280" s="147"/>
      <c r="V280" s="147"/>
      <c r="W280" s="147"/>
      <c r="X280" s="147"/>
      <c r="Y280" s="147"/>
      <c r="Z280" s="147"/>
      <c r="AA280" s="147"/>
      <c r="AB280" s="147"/>
      <c r="AC280" s="147"/>
      <c r="AD280" s="147"/>
      <c r="AE280" s="147"/>
      <c r="AF280" s="147"/>
      <c r="AG280" s="147"/>
      <c r="AH280" s="147"/>
      <c r="AI280" s="147"/>
      <c r="AJ280" s="147"/>
      <c r="AK280" s="147"/>
      <c r="AL280" s="147"/>
      <c r="AM280" s="147"/>
      <c r="AN280" s="147"/>
      <c r="AO280" s="154"/>
    </row>
    <row r="281" spans="3:41" x14ac:dyDescent="0.25">
      <c r="C281" s="152"/>
      <c r="E281" s="147"/>
      <c r="F281" s="147"/>
      <c r="G281" s="147"/>
      <c r="H281" s="147"/>
      <c r="I281" s="147"/>
      <c r="J281" s="147"/>
      <c r="K281" s="147"/>
      <c r="L281" s="147"/>
      <c r="M281" s="147"/>
      <c r="N281" s="147"/>
      <c r="O281" s="147"/>
      <c r="P281" s="147"/>
      <c r="Q281" s="147"/>
      <c r="R281" s="147"/>
      <c r="S281" s="147"/>
      <c r="T281" s="147"/>
      <c r="U281" s="147"/>
      <c r="V281" s="147"/>
      <c r="W281" s="147"/>
      <c r="X281" s="147"/>
      <c r="Y281" s="147"/>
      <c r="Z281" s="147"/>
      <c r="AA281" s="147"/>
      <c r="AB281" s="147"/>
      <c r="AC281" s="147"/>
      <c r="AD281" s="147"/>
      <c r="AE281" s="147"/>
      <c r="AF281" s="147"/>
      <c r="AG281" s="147"/>
      <c r="AH281" s="147"/>
      <c r="AI281" s="147"/>
      <c r="AJ281" s="147"/>
      <c r="AK281" s="147"/>
      <c r="AL281" s="147"/>
      <c r="AM281" s="147"/>
      <c r="AN281" s="147"/>
      <c r="AO281" s="154"/>
    </row>
    <row r="282" spans="3:41" x14ac:dyDescent="0.25">
      <c r="C282" s="152"/>
      <c r="E282" s="147"/>
      <c r="F282" s="147"/>
      <c r="G282" s="147"/>
      <c r="H282" s="147"/>
      <c r="I282" s="147"/>
      <c r="J282" s="147"/>
      <c r="K282" s="147"/>
      <c r="L282" s="147"/>
      <c r="M282" s="147"/>
      <c r="N282" s="147"/>
      <c r="O282" s="147"/>
      <c r="P282" s="147"/>
      <c r="Q282" s="147"/>
      <c r="R282" s="147"/>
      <c r="S282" s="147"/>
      <c r="T282" s="147"/>
      <c r="U282" s="147"/>
      <c r="V282" s="147"/>
      <c r="W282" s="147"/>
      <c r="X282" s="147"/>
      <c r="Y282" s="147"/>
      <c r="Z282" s="147"/>
      <c r="AA282" s="147"/>
      <c r="AB282" s="147"/>
      <c r="AC282" s="147"/>
      <c r="AD282" s="147"/>
      <c r="AE282" s="147"/>
      <c r="AF282" s="147"/>
      <c r="AG282" s="147"/>
      <c r="AH282" s="147"/>
      <c r="AI282" s="147"/>
      <c r="AJ282" s="147"/>
      <c r="AK282" s="147"/>
      <c r="AL282" s="147"/>
      <c r="AM282" s="147"/>
      <c r="AN282" s="147"/>
      <c r="AO282" s="154"/>
    </row>
    <row r="283" spans="3:41" x14ac:dyDescent="0.25">
      <c r="C283" s="152"/>
      <c r="E283" s="147"/>
      <c r="F283" s="147"/>
      <c r="G283" s="147"/>
      <c r="H283" s="147"/>
      <c r="I283" s="147"/>
      <c r="J283" s="147"/>
      <c r="K283" s="147"/>
      <c r="L283" s="147"/>
      <c r="M283" s="147"/>
      <c r="N283" s="147"/>
      <c r="O283" s="147"/>
      <c r="P283" s="147"/>
      <c r="Q283" s="147"/>
      <c r="R283" s="147"/>
      <c r="S283" s="147"/>
      <c r="T283" s="147"/>
      <c r="U283" s="147"/>
      <c r="V283" s="147"/>
      <c r="W283" s="147"/>
      <c r="X283" s="147"/>
      <c r="Y283" s="147"/>
      <c r="Z283" s="147"/>
      <c r="AA283" s="147"/>
      <c r="AB283" s="147"/>
      <c r="AC283" s="147"/>
      <c r="AD283" s="147"/>
      <c r="AE283" s="147"/>
      <c r="AF283" s="147"/>
      <c r="AG283" s="147"/>
      <c r="AH283" s="147"/>
      <c r="AI283" s="147"/>
      <c r="AJ283" s="147"/>
      <c r="AK283" s="147"/>
      <c r="AL283" s="147"/>
      <c r="AM283" s="147"/>
      <c r="AN283" s="147"/>
      <c r="AO283" s="154"/>
    </row>
    <row r="284" spans="3:41" x14ac:dyDescent="0.25">
      <c r="C284" s="152"/>
      <c r="E284" s="147"/>
      <c r="F284" s="147"/>
      <c r="G284" s="147"/>
      <c r="H284" s="147"/>
      <c r="I284" s="147"/>
      <c r="J284" s="147"/>
      <c r="K284" s="147"/>
      <c r="L284" s="147"/>
      <c r="M284" s="147"/>
      <c r="N284" s="147"/>
      <c r="O284" s="147"/>
      <c r="P284" s="147"/>
      <c r="Q284" s="147"/>
      <c r="R284" s="147"/>
      <c r="S284" s="147"/>
      <c r="T284" s="147"/>
      <c r="U284" s="147"/>
      <c r="V284" s="147"/>
      <c r="W284" s="147"/>
      <c r="X284" s="147"/>
      <c r="Y284" s="147"/>
      <c r="Z284" s="147"/>
      <c r="AA284" s="147"/>
      <c r="AB284" s="147"/>
      <c r="AC284" s="147"/>
      <c r="AD284" s="147"/>
      <c r="AE284" s="147"/>
      <c r="AF284" s="147"/>
      <c r="AG284" s="147"/>
      <c r="AH284" s="147"/>
      <c r="AI284" s="147"/>
      <c r="AJ284" s="147"/>
      <c r="AK284" s="147"/>
      <c r="AL284" s="147"/>
      <c r="AM284" s="147"/>
      <c r="AN284" s="147"/>
      <c r="AO284" s="154"/>
    </row>
    <row r="285" spans="3:41" x14ac:dyDescent="0.25">
      <c r="C285" s="152"/>
      <c r="E285" s="147"/>
      <c r="F285" s="147"/>
      <c r="G285" s="147"/>
      <c r="H285" s="147"/>
      <c r="I285" s="147"/>
      <c r="J285" s="147"/>
      <c r="K285" s="147"/>
      <c r="L285" s="147"/>
      <c r="M285" s="147"/>
      <c r="N285" s="147"/>
      <c r="O285" s="147"/>
      <c r="P285" s="147"/>
      <c r="Q285" s="147"/>
      <c r="R285" s="147"/>
      <c r="S285" s="147"/>
      <c r="T285" s="147"/>
      <c r="U285" s="147"/>
      <c r="V285" s="147"/>
      <c r="W285" s="147"/>
      <c r="X285" s="147"/>
      <c r="Y285" s="147"/>
      <c r="Z285" s="147"/>
      <c r="AA285" s="147"/>
      <c r="AB285" s="147"/>
      <c r="AC285" s="147"/>
      <c r="AD285" s="147"/>
      <c r="AE285" s="147"/>
      <c r="AF285" s="147"/>
      <c r="AG285" s="147"/>
      <c r="AH285" s="147"/>
      <c r="AI285" s="147"/>
      <c r="AJ285" s="147"/>
      <c r="AK285" s="147"/>
      <c r="AL285" s="147"/>
      <c r="AM285" s="147"/>
      <c r="AN285" s="147"/>
      <c r="AO285" s="154"/>
    </row>
    <row r="286" spans="3:41" x14ac:dyDescent="0.25">
      <c r="C286" s="152"/>
      <c r="E286" s="147"/>
      <c r="F286" s="147"/>
      <c r="G286" s="147"/>
      <c r="H286" s="147"/>
      <c r="I286" s="147"/>
      <c r="J286" s="147"/>
      <c r="K286" s="147"/>
      <c r="L286" s="147"/>
      <c r="M286" s="147"/>
      <c r="N286" s="147"/>
      <c r="O286" s="147"/>
      <c r="P286" s="147"/>
      <c r="Q286" s="147"/>
      <c r="R286" s="147"/>
      <c r="S286" s="147"/>
      <c r="T286" s="147"/>
      <c r="U286" s="147"/>
      <c r="V286" s="147"/>
      <c r="W286" s="147"/>
      <c r="X286" s="147"/>
      <c r="Y286" s="147"/>
      <c r="Z286" s="147"/>
      <c r="AA286" s="147"/>
      <c r="AB286" s="147"/>
      <c r="AC286" s="147"/>
      <c r="AD286" s="147"/>
      <c r="AE286" s="147"/>
      <c r="AF286" s="147"/>
      <c r="AG286" s="147"/>
      <c r="AH286" s="147"/>
      <c r="AI286" s="147"/>
      <c r="AJ286" s="147"/>
      <c r="AK286" s="147"/>
      <c r="AL286" s="147"/>
      <c r="AM286" s="147"/>
      <c r="AN286" s="147"/>
      <c r="AO286" s="154"/>
    </row>
    <row r="287" spans="3:41" x14ac:dyDescent="0.25">
      <c r="C287" s="152"/>
      <c r="E287" s="147"/>
      <c r="F287" s="147"/>
      <c r="G287" s="147"/>
      <c r="H287" s="147"/>
      <c r="I287" s="147"/>
      <c r="J287" s="147"/>
      <c r="K287" s="147"/>
      <c r="L287" s="147"/>
      <c r="M287" s="147"/>
      <c r="N287" s="147"/>
      <c r="O287" s="147"/>
      <c r="P287" s="147"/>
      <c r="Q287" s="147"/>
      <c r="R287" s="147"/>
      <c r="S287" s="147"/>
      <c r="T287" s="147"/>
      <c r="U287" s="147"/>
      <c r="V287" s="147"/>
      <c r="W287" s="147"/>
      <c r="X287" s="147"/>
      <c r="Y287" s="147"/>
      <c r="Z287" s="147"/>
      <c r="AA287" s="147"/>
      <c r="AB287" s="147"/>
      <c r="AC287" s="147"/>
      <c r="AD287" s="147"/>
      <c r="AE287" s="147"/>
      <c r="AF287" s="147"/>
      <c r="AG287" s="147"/>
      <c r="AH287" s="147"/>
      <c r="AI287" s="147"/>
      <c r="AJ287" s="147"/>
      <c r="AK287" s="147"/>
      <c r="AL287" s="147"/>
      <c r="AM287" s="147"/>
      <c r="AN287" s="147"/>
      <c r="AO287" s="154"/>
    </row>
    <row r="288" spans="3:41" ht="5.25" customHeight="1" x14ac:dyDescent="0.25">
      <c r="C288" s="152"/>
      <c r="E288" s="147"/>
      <c r="F288" s="147"/>
      <c r="G288" s="147"/>
      <c r="H288" s="147"/>
      <c r="I288" s="147"/>
      <c r="J288" s="147"/>
      <c r="K288" s="147"/>
      <c r="L288" s="147"/>
      <c r="M288" s="147"/>
      <c r="N288" s="147"/>
      <c r="O288" s="147"/>
      <c r="P288" s="147"/>
      <c r="Q288" s="147"/>
      <c r="R288" s="147"/>
      <c r="S288" s="147"/>
      <c r="T288" s="147"/>
      <c r="U288" s="147"/>
      <c r="V288" s="147"/>
      <c r="W288" s="147"/>
      <c r="X288" s="147"/>
      <c r="Y288" s="147"/>
      <c r="Z288" s="147"/>
      <c r="AA288" s="147"/>
      <c r="AB288" s="147"/>
      <c r="AC288" s="147"/>
      <c r="AD288" s="147"/>
      <c r="AE288" s="147"/>
      <c r="AF288" s="147"/>
      <c r="AG288" s="147"/>
      <c r="AH288" s="147"/>
      <c r="AI288" s="147"/>
      <c r="AJ288" s="147"/>
      <c r="AK288" s="147"/>
      <c r="AL288" s="147"/>
      <c r="AM288" s="147"/>
      <c r="AN288" s="147"/>
      <c r="AO288" s="154"/>
    </row>
    <row r="289" spans="3:41" ht="30" customHeight="1" thickBot="1" x14ac:dyDescent="0.3">
      <c r="C289" s="220" t="s">
        <v>226</v>
      </c>
      <c r="D289" s="221"/>
      <c r="E289" s="221"/>
      <c r="F289" s="221"/>
      <c r="G289" s="221"/>
      <c r="H289" s="221"/>
      <c r="I289" s="221"/>
      <c r="J289" s="221"/>
      <c r="K289" s="221"/>
      <c r="L289" s="221"/>
      <c r="M289" s="221"/>
      <c r="N289" s="221"/>
      <c r="O289" s="221"/>
      <c r="P289" s="221"/>
      <c r="Q289" s="221"/>
      <c r="R289" s="221"/>
      <c r="S289" s="221"/>
      <c r="T289" s="221"/>
      <c r="U289" s="221"/>
      <c r="V289" s="221"/>
      <c r="W289" s="221"/>
      <c r="X289" s="221"/>
      <c r="Y289" s="221"/>
      <c r="Z289" s="221"/>
      <c r="AA289" s="221"/>
      <c r="AB289" s="221"/>
      <c r="AC289" s="221"/>
      <c r="AD289" s="221"/>
      <c r="AE289" s="221"/>
      <c r="AF289" s="221"/>
      <c r="AG289" s="221"/>
      <c r="AH289" s="221"/>
      <c r="AI289" s="221"/>
      <c r="AJ289" s="221"/>
      <c r="AK289" s="221"/>
      <c r="AL289" s="221"/>
      <c r="AM289" s="221"/>
      <c r="AN289" s="221"/>
      <c r="AO289" s="222"/>
    </row>
    <row r="290" spans="3:41" ht="51.75" customHeight="1" thickBot="1" x14ac:dyDescent="0.3">
      <c r="C290" s="211" t="str">
        <f>'[3]FE-01'!$D$9</f>
        <v xml:space="preserve">“CREACION DEL PUENTE EN EL SECTOR RIO DE POMABAMBA EN LOS DISTRITOS DE URANMARCA Y COCHARCAS DE LA PROVINCIA DE CHINCHEROS - DEPARTAMENTO DE APURIMAC” </v>
      </c>
      <c r="D290" s="212"/>
      <c r="E290" s="212"/>
      <c r="F290" s="212"/>
      <c r="G290" s="212"/>
      <c r="H290" s="212"/>
      <c r="I290" s="212"/>
      <c r="J290" s="212"/>
      <c r="K290" s="212"/>
      <c r="L290" s="212"/>
      <c r="M290" s="212"/>
      <c r="N290" s="212"/>
      <c r="O290" s="212"/>
      <c r="P290" s="212"/>
      <c r="Q290" s="212"/>
      <c r="R290" s="212"/>
      <c r="S290" s="212"/>
      <c r="T290" s="212"/>
      <c r="U290" s="212"/>
      <c r="V290" s="212"/>
      <c r="W290" s="212"/>
      <c r="X290" s="212"/>
      <c r="Y290" s="212"/>
      <c r="Z290" s="212"/>
      <c r="AA290" s="212"/>
      <c r="AB290" s="212"/>
      <c r="AC290" s="212"/>
      <c r="AD290" s="212"/>
      <c r="AE290" s="212"/>
      <c r="AF290" s="212"/>
      <c r="AG290" s="212"/>
      <c r="AH290" s="212"/>
      <c r="AI290" s="212"/>
      <c r="AJ290" s="212"/>
      <c r="AK290" s="212"/>
      <c r="AL290" s="212"/>
      <c r="AM290" s="212"/>
      <c r="AN290" s="212"/>
      <c r="AO290" s="213"/>
    </row>
    <row r="291" spans="3:41" x14ac:dyDescent="0.25">
      <c r="C291" s="80"/>
      <c r="D291" s="80"/>
      <c r="E291" s="80"/>
      <c r="F291" s="80"/>
      <c r="G291" s="80"/>
      <c r="H291" s="80"/>
      <c r="I291" s="80"/>
      <c r="J291" s="80"/>
      <c r="K291" s="80"/>
      <c r="L291" s="80"/>
      <c r="M291" s="80"/>
      <c r="N291" s="80"/>
      <c r="O291" s="80"/>
      <c r="P291" s="80"/>
      <c r="Q291" s="80"/>
      <c r="R291" s="80"/>
      <c r="S291" s="80"/>
      <c r="T291" s="80"/>
      <c r="U291" s="80"/>
      <c r="V291" s="80"/>
      <c r="W291" s="80"/>
      <c r="X291" s="80"/>
      <c r="Y291" s="80"/>
      <c r="Z291" s="80"/>
      <c r="AA291" s="80"/>
      <c r="AB291" s="80"/>
      <c r="AC291" s="80"/>
      <c r="AD291" s="80"/>
      <c r="AE291" s="80"/>
      <c r="AF291" s="80"/>
      <c r="AG291" s="80"/>
      <c r="AH291" s="80"/>
      <c r="AI291" s="80"/>
      <c r="AJ291" s="80"/>
      <c r="AK291" s="80"/>
      <c r="AL291" s="80"/>
      <c r="AM291" s="80"/>
      <c r="AN291" s="80"/>
      <c r="AO291" s="80"/>
    </row>
    <row r="292" spans="3:41" ht="16.5" thickBot="1" x14ac:dyDescent="0.3">
      <c r="C292" s="80"/>
      <c r="D292" s="80"/>
      <c r="E292" s="80"/>
      <c r="F292" s="80"/>
      <c r="G292" s="80"/>
      <c r="H292" s="80"/>
      <c r="I292" s="80"/>
      <c r="J292" s="80"/>
      <c r="K292" s="80"/>
      <c r="L292" s="80"/>
      <c r="M292" s="80"/>
      <c r="N292" s="80"/>
      <c r="O292" s="80"/>
      <c r="P292" s="80"/>
      <c r="Q292" s="80"/>
      <c r="R292" s="80"/>
      <c r="S292" s="80"/>
      <c r="T292" s="80"/>
      <c r="U292" s="80"/>
      <c r="V292" s="80"/>
      <c r="W292" s="80"/>
      <c r="X292" s="80"/>
      <c r="Y292" s="80"/>
      <c r="Z292" s="80"/>
      <c r="AA292" s="80"/>
      <c r="AB292" s="80"/>
      <c r="AC292" s="80"/>
      <c r="AD292" s="80"/>
      <c r="AE292" s="80"/>
      <c r="AF292" s="80"/>
      <c r="AG292" s="80"/>
      <c r="AH292" s="80"/>
      <c r="AI292" s="80"/>
      <c r="AJ292" s="80"/>
      <c r="AK292" s="80"/>
      <c r="AL292" s="80"/>
      <c r="AM292" s="80"/>
      <c r="AN292" s="80"/>
      <c r="AO292" s="80"/>
    </row>
    <row r="293" spans="3:41" ht="16.5" thickBot="1" x14ac:dyDescent="0.3">
      <c r="C293" s="80"/>
      <c r="D293" s="80"/>
      <c r="E293" s="80"/>
      <c r="F293" s="80"/>
      <c r="G293" s="80"/>
      <c r="H293" s="80"/>
      <c r="I293" s="80"/>
      <c r="J293" s="80"/>
      <c r="K293" s="80"/>
      <c r="L293" s="80"/>
      <c r="M293" s="80"/>
      <c r="N293" s="80"/>
      <c r="O293" s="80"/>
      <c r="P293" s="80"/>
      <c r="Q293" s="80"/>
      <c r="R293" s="80"/>
      <c r="S293" s="80"/>
      <c r="T293" s="80"/>
      <c r="U293" s="80"/>
      <c r="V293" s="80"/>
      <c r="W293" s="80"/>
      <c r="X293" s="80"/>
      <c r="Y293" s="80"/>
      <c r="Z293" s="80"/>
      <c r="AA293" s="80"/>
      <c r="AB293" s="80"/>
      <c r="AC293" s="80"/>
      <c r="AD293" s="80"/>
      <c r="AE293" s="80"/>
      <c r="AF293" s="80"/>
      <c r="AG293" s="80"/>
      <c r="AH293" s="80"/>
      <c r="AI293" s="80"/>
      <c r="AJ293" s="80"/>
      <c r="AK293" s="80"/>
      <c r="AL293" s="80"/>
      <c r="AM293" s="80"/>
      <c r="AN293" s="80"/>
      <c r="AO293" s="159"/>
    </row>
    <row r="294" spans="3:41" x14ac:dyDescent="0.25">
      <c r="C294" s="148"/>
      <c r="D294" s="149"/>
      <c r="E294" s="150"/>
      <c r="F294" s="150"/>
      <c r="G294" s="150"/>
      <c r="H294" s="150"/>
      <c r="I294" s="150"/>
      <c r="J294" s="150"/>
      <c r="K294" s="150"/>
      <c r="L294" s="150"/>
      <c r="M294" s="150"/>
      <c r="N294" s="150"/>
      <c r="O294" s="150"/>
      <c r="P294" s="150"/>
      <c r="Q294" s="150"/>
      <c r="R294" s="150"/>
      <c r="S294" s="150"/>
      <c r="T294" s="150"/>
      <c r="U294" s="150"/>
      <c r="V294" s="150"/>
      <c r="W294" s="150"/>
      <c r="X294" s="150"/>
      <c r="Y294" s="150"/>
      <c r="Z294" s="150"/>
      <c r="AA294" s="150"/>
      <c r="AB294" s="150"/>
      <c r="AC294" s="150"/>
      <c r="AD294" s="150"/>
      <c r="AE294" s="150"/>
      <c r="AF294" s="150"/>
      <c r="AG294" s="150"/>
      <c r="AH294" s="150"/>
      <c r="AI294" s="150"/>
      <c r="AJ294" s="150"/>
      <c r="AK294" s="150"/>
      <c r="AL294" s="150"/>
      <c r="AM294" s="150"/>
      <c r="AN294" s="150"/>
      <c r="AO294" s="151"/>
    </row>
    <row r="295" spans="3:41" x14ac:dyDescent="0.25">
      <c r="C295" s="152"/>
      <c r="E295" s="147"/>
      <c r="F295" s="147"/>
      <c r="G295" s="147"/>
      <c r="H295" s="147"/>
      <c r="I295" s="147"/>
      <c r="J295" s="147"/>
      <c r="K295" s="147"/>
      <c r="L295" s="147"/>
      <c r="M295" s="147"/>
      <c r="N295" s="147"/>
      <c r="O295" s="147"/>
      <c r="P295" s="147"/>
      <c r="Q295" s="147"/>
      <c r="R295" s="147"/>
      <c r="S295" s="147"/>
      <c r="T295" s="147"/>
      <c r="U295" s="147"/>
      <c r="V295" s="147"/>
      <c r="W295" s="147"/>
      <c r="X295" s="147"/>
      <c r="Y295" s="147"/>
      <c r="Z295" s="147"/>
      <c r="AA295" s="147"/>
      <c r="AB295" s="147"/>
      <c r="AC295" s="147"/>
      <c r="AD295" s="147"/>
      <c r="AE295" s="147"/>
      <c r="AF295" s="147"/>
      <c r="AG295" s="147"/>
      <c r="AH295" s="147"/>
      <c r="AI295" s="147"/>
      <c r="AJ295" s="147"/>
      <c r="AK295" s="147"/>
      <c r="AL295" s="147"/>
      <c r="AM295" s="147"/>
      <c r="AN295" s="147"/>
      <c r="AO295" s="154"/>
    </row>
    <row r="296" spans="3:41" x14ac:dyDescent="0.25">
      <c r="C296" s="152"/>
      <c r="E296" s="147"/>
      <c r="F296" s="147"/>
      <c r="G296" s="147"/>
      <c r="H296" s="147"/>
      <c r="I296" s="147"/>
      <c r="J296" s="147"/>
      <c r="K296" s="147"/>
      <c r="L296" s="147"/>
      <c r="M296" s="147"/>
      <c r="N296" s="147"/>
      <c r="O296" s="147"/>
      <c r="P296" s="147"/>
      <c r="Q296" s="147"/>
      <c r="R296" s="147"/>
      <c r="S296" s="147"/>
      <c r="T296" s="147"/>
      <c r="U296" s="147"/>
      <c r="V296" s="147"/>
      <c r="W296" s="147"/>
      <c r="X296" s="147"/>
      <c r="Y296" s="147"/>
      <c r="Z296" s="147"/>
      <c r="AA296" s="147"/>
      <c r="AB296" s="147"/>
      <c r="AC296" s="147"/>
      <c r="AD296" s="147"/>
      <c r="AE296" s="147"/>
      <c r="AF296" s="147"/>
      <c r="AG296" s="147"/>
      <c r="AH296" s="147"/>
      <c r="AI296" s="147"/>
      <c r="AJ296" s="147"/>
      <c r="AK296" s="147"/>
      <c r="AL296" s="147"/>
      <c r="AM296" s="147"/>
      <c r="AN296" s="147"/>
      <c r="AO296" s="154"/>
    </row>
    <row r="297" spans="3:41" x14ac:dyDescent="0.25">
      <c r="C297" s="152"/>
      <c r="E297" s="147"/>
      <c r="F297" s="147"/>
      <c r="G297" s="147"/>
      <c r="H297" s="147"/>
      <c r="I297" s="147"/>
      <c r="J297" s="147"/>
      <c r="K297" s="147"/>
      <c r="L297" s="147"/>
      <c r="M297" s="147"/>
      <c r="N297" s="147"/>
      <c r="O297" s="147"/>
      <c r="P297" s="147"/>
      <c r="Q297" s="147"/>
      <c r="R297" s="147"/>
      <c r="S297" s="147"/>
      <c r="T297" s="147"/>
      <c r="U297" s="147"/>
      <c r="V297" s="147"/>
      <c r="W297" s="147"/>
      <c r="X297" s="147"/>
      <c r="Y297" s="147"/>
      <c r="Z297" s="147"/>
      <c r="AA297" s="147"/>
      <c r="AB297" s="147"/>
      <c r="AC297" s="147"/>
      <c r="AD297" s="147"/>
      <c r="AE297" s="147"/>
      <c r="AF297" s="147"/>
      <c r="AG297" s="147"/>
      <c r="AH297" s="147"/>
      <c r="AI297" s="147"/>
      <c r="AJ297" s="147"/>
      <c r="AK297" s="147"/>
      <c r="AL297" s="147"/>
      <c r="AM297" s="147"/>
      <c r="AN297" s="147"/>
      <c r="AO297" s="154"/>
    </row>
    <row r="298" spans="3:41" x14ac:dyDescent="0.25">
      <c r="C298" s="152"/>
      <c r="E298" s="147"/>
      <c r="F298" s="147"/>
      <c r="G298" s="147"/>
      <c r="H298" s="147"/>
      <c r="I298" s="147"/>
      <c r="J298" s="147"/>
      <c r="K298" s="147"/>
      <c r="L298" s="147"/>
      <c r="M298" s="147"/>
      <c r="N298" s="147"/>
      <c r="O298" s="147"/>
      <c r="P298" s="147"/>
      <c r="Q298" s="147"/>
      <c r="R298" s="147"/>
      <c r="S298" s="147"/>
      <c r="T298" s="147"/>
      <c r="U298" s="147"/>
      <c r="V298" s="147"/>
      <c r="W298" s="147"/>
      <c r="X298" s="147"/>
      <c r="Y298" s="147"/>
      <c r="Z298" s="147"/>
      <c r="AA298" s="147"/>
      <c r="AB298" s="147"/>
      <c r="AC298" s="147"/>
      <c r="AD298" s="147"/>
      <c r="AE298" s="147"/>
      <c r="AF298" s="147"/>
      <c r="AG298" s="147"/>
      <c r="AH298" s="147"/>
      <c r="AI298" s="147"/>
      <c r="AJ298" s="147"/>
      <c r="AK298" s="147"/>
      <c r="AL298" s="147"/>
      <c r="AM298" s="147"/>
      <c r="AN298" s="147"/>
      <c r="AO298" s="154"/>
    </row>
    <row r="299" spans="3:41" x14ac:dyDescent="0.25">
      <c r="C299" s="152"/>
      <c r="E299" s="147"/>
      <c r="F299" s="147"/>
      <c r="G299" s="147"/>
      <c r="H299" s="147"/>
      <c r="I299" s="147"/>
      <c r="J299" s="147"/>
      <c r="K299" s="147"/>
      <c r="L299" s="147"/>
      <c r="M299" s="147"/>
      <c r="N299" s="147"/>
      <c r="O299" s="147"/>
      <c r="P299" s="147"/>
      <c r="Q299" s="147"/>
      <c r="R299" s="147"/>
      <c r="S299" s="147"/>
      <c r="T299" s="147"/>
      <c r="U299" s="147"/>
      <c r="V299" s="147"/>
      <c r="W299" s="147"/>
      <c r="X299" s="147"/>
      <c r="Y299" s="147"/>
      <c r="Z299" s="147"/>
      <c r="AA299" s="147"/>
      <c r="AB299" s="147"/>
      <c r="AC299" s="147"/>
      <c r="AD299" s="147"/>
      <c r="AE299" s="147"/>
      <c r="AF299" s="147"/>
      <c r="AG299" s="147"/>
      <c r="AH299" s="147"/>
      <c r="AI299" s="147"/>
      <c r="AJ299" s="147"/>
      <c r="AK299" s="147"/>
      <c r="AL299" s="147"/>
      <c r="AM299" s="147"/>
      <c r="AN299" s="147"/>
      <c r="AO299" s="154"/>
    </row>
    <row r="300" spans="3:41" x14ac:dyDescent="0.25">
      <c r="C300" s="152"/>
      <c r="E300" s="147"/>
      <c r="F300" s="147"/>
      <c r="G300" s="147"/>
      <c r="H300" s="147"/>
      <c r="I300" s="147"/>
      <c r="J300" s="147"/>
      <c r="K300" s="147"/>
      <c r="L300" s="147"/>
      <c r="M300" s="147"/>
      <c r="N300" s="147"/>
      <c r="O300" s="147"/>
      <c r="P300" s="147"/>
      <c r="Q300" s="147"/>
      <c r="R300" s="147"/>
      <c r="S300" s="147"/>
      <c r="T300" s="147"/>
      <c r="U300" s="147"/>
      <c r="V300" s="147"/>
      <c r="W300" s="147"/>
      <c r="X300" s="147"/>
      <c r="Y300" s="147"/>
      <c r="Z300" s="147"/>
      <c r="AA300" s="147"/>
      <c r="AB300" s="147"/>
      <c r="AC300" s="147"/>
      <c r="AD300" s="147"/>
      <c r="AE300" s="147"/>
      <c r="AF300" s="147"/>
      <c r="AG300" s="147"/>
      <c r="AH300" s="147"/>
      <c r="AI300" s="147"/>
      <c r="AJ300" s="147"/>
      <c r="AK300" s="147"/>
      <c r="AL300" s="147"/>
      <c r="AM300" s="147"/>
      <c r="AN300" s="147"/>
      <c r="AO300" s="154"/>
    </row>
    <row r="301" spans="3:41" x14ac:dyDescent="0.25">
      <c r="C301" s="152"/>
      <c r="E301" s="147"/>
      <c r="F301" s="147"/>
      <c r="G301" s="147"/>
      <c r="H301" s="147"/>
      <c r="I301" s="147"/>
      <c r="J301" s="147"/>
      <c r="K301" s="147"/>
      <c r="L301" s="147"/>
      <c r="M301" s="147"/>
      <c r="N301" s="147"/>
      <c r="O301" s="147"/>
      <c r="P301" s="147"/>
      <c r="Q301" s="147"/>
      <c r="R301" s="147"/>
      <c r="S301" s="147"/>
      <c r="T301" s="147"/>
      <c r="U301" s="147"/>
      <c r="V301" s="147"/>
      <c r="W301" s="147"/>
      <c r="X301" s="147"/>
      <c r="Y301" s="147"/>
      <c r="Z301" s="147"/>
      <c r="AA301" s="147"/>
      <c r="AB301" s="147"/>
      <c r="AC301" s="147"/>
      <c r="AD301" s="147"/>
      <c r="AE301" s="147"/>
      <c r="AF301" s="147"/>
      <c r="AG301" s="147"/>
      <c r="AH301" s="147"/>
      <c r="AI301" s="147"/>
      <c r="AJ301" s="147"/>
      <c r="AK301" s="147"/>
      <c r="AL301" s="147"/>
      <c r="AM301" s="147"/>
      <c r="AN301" s="147"/>
      <c r="AO301" s="154"/>
    </row>
    <row r="302" spans="3:41" x14ac:dyDescent="0.25">
      <c r="C302" s="152"/>
      <c r="E302" s="147"/>
      <c r="F302" s="147"/>
      <c r="G302" s="147"/>
      <c r="H302" s="147"/>
      <c r="I302" s="147"/>
      <c r="J302" s="147"/>
      <c r="K302" s="147"/>
      <c r="L302" s="147"/>
      <c r="M302" s="147"/>
      <c r="N302" s="147"/>
      <c r="O302" s="147"/>
      <c r="P302" s="147"/>
      <c r="Q302" s="147"/>
      <c r="R302" s="147"/>
      <c r="S302" s="147"/>
      <c r="T302" s="147"/>
      <c r="U302" s="147"/>
      <c r="V302" s="147"/>
      <c r="W302" s="147"/>
      <c r="X302" s="147"/>
      <c r="Y302" s="147"/>
      <c r="Z302" s="147"/>
      <c r="AA302" s="147"/>
      <c r="AB302" s="147"/>
      <c r="AC302" s="147"/>
      <c r="AD302" s="147"/>
      <c r="AE302" s="147"/>
      <c r="AF302" s="147"/>
      <c r="AG302" s="147"/>
      <c r="AH302" s="147"/>
      <c r="AI302" s="147"/>
      <c r="AJ302" s="147"/>
      <c r="AK302" s="147"/>
      <c r="AL302" s="147"/>
      <c r="AM302" s="147"/>
      <c r="AN302" s="147"/>
      <c r="AO302" s="154"/>
    </row>
    <row r="303" spans="3:41" x14ac:dyDescent="0.25">
      <c r="C303" s="152"/>
      <c r="E303" s="147"/>
      <c r="F303" s="147"/>
      <c r="G303" s="147"/>
      <c r="H303" s="147"/>
      <c r="I303" s="147"/>
      <c r="J303" s="147"/>
      <c r="K303" s="147"/>
      <c r="L303" s="147"/>
      <c r="M303" s="147"/>
      <c r="N303" s="147"/>
      <c r="O303" s="147"/>
      <c r="P303" s="147"/>
      <c r="Q303" s="147"/>
      <c r="R303" s="147"/>
      <c r="S303" s="147"/>
      <c r="T303" s="147"/>
      <c r="U303" s="147"/>
      <c r="V303" s="147"/>
      <c r="W303" s="147"/>
      <c r="X303" s="147"/>
      <c r="Y303" s="147"/>
      <c r="Z303" s="147"/>
      <c r="AA303" s="147"/>
      <c r="AB303" s="147"/>
      <c r="AC303" s="147"/>
      <c r="AD303" s="147"/>
      <c r="AE303" s="147"/>
      <c r="AF303" s="147"/>
      <c r="AG303" s="147"/>
      <c r="AH303" s="147"/>
      <c r="AI303" s="147"/>
      <c r="AJ303" s="147"/>
      <c r="AK303" s="147"/>
      <c r="AL303" s="147"/>
      <c r="AM303" s="147"/>
      <c r="AN303" s="147"/>
      <c r="AO303" s="154"/>
    </row>
    <row r="304" spans="3:41" x14ac:dyDescent="0.25">
      <c r="C304" s="152"/>
      <c r="E304" s="147"/>
      <c r="F304" s="147"/>
      <c r="G304" s="147"/>
      <c r="H304" s="147"/>
      <c r="I304" s="147"/>
      <c r="J304" s="147"/>
      <c r="K304" s="147"/>
      <c r="L304" s="147"/>
      <c r="M304" s="147"/>
      <c r="N304" s="147"/>
      <c r="O304" s="147"/>
      <c r="P304" s="147"/>
      <c r="Q304" s="147"/>
      <c r="R304" s="147"/>
      <c r="S304" s="147"/>
      <c r="T304" s="147"/>
      <c r="U304" s="147"/>
      <c r="V304" s="147"/>
      <c r="W304" s="147"/>
      <c r="X304" s="147"/>
      <c r="Y304" s="147"/>
      <c r="Z304" s="147"/>
      <c r="AA304" s="147"/>
      <c r="AB304" s="147"/>
      <c r="AC304" s="147"/>
      <c r="AD304" s="147"/>
      <c r="AE304" s="147"/>
      <c r="AF304" s="147"/>
      <c r="AG304" s="147"/>
      <c r="AH304" s="147"/>
      <c r="AI304" s="147"/>
      <c r="AJ304" s="147"/>
      <c r="AK304" s="147"/>
      <c r="AL304" s="147"/>
      <c r="AM304" s="147"/>
      <c r="AN304" s="147"/>
      <c r="AO304" s="154"/>
    </row>
    <row r="305" spans="3:41" x14ac:dyDescent="0.25">
      <c r="C305" s="152"/>
      <c r="E305" s="147"/>
      <c r="F305" s="147"/>
      <c r="G305" s="147"/>
      <c r="H305" s="147"/>
      <c r="I305" s="147"/>
      <c r="J305" s="147"/>
      <c r="K305" s="147"/>
      <c r="L305" s="147"/>
      <c r="M305" s="147"/>
      <c r="N305" s="147"/>
      <c r="O305" s="147"/>
      <c r="P305" s="147"/>
      <c r="Q305" s="147"/>
      <c r="R305" s="147"/>
      <c r="S305" s="147"/>
      <c r="T305" s="147"/>
      <c r="U305" s="147"/>
      <c r="V305" s="147"/>
      <c r="W305" s="147"/>
      <c r="X305" s="147"/>
      <c r="Y305" s="147"/>
      <c r="Z305" s="147"/>
      <c r="AA305" s="147"/>
      <c r="AB305" s="147"/>
      <c r="AC305" s="147"/>
      <c r="AD305" s="147"/>
      <c r="AE305" s="147"/>
      <c r="AF305" s="147"/>
      <c r="AG305" s="147"/>
      <c r="AH305" s="147"/>
      <c r="AI305" s="147"/>
      <c r="AJ305" s="147"/>
      <c r="AK305" s="147"/>
      <c r="AL305" s="147"/>
      <c r="AM305" s="147"/>
      <c r="AN305" s="147"/>
      <c r="AO305" s="154"/>
    </row>
    <row r="306" spans="3:41" x14ac:dyDescent="0.25">
      <c r="C306" s="152"/>
      <c r="E306" s="147"/>
      <c r="F306" s="147"/>
      <c r="G306" s="147"/>
      <c r="H306" s="147"/>
      <c r="I306" s="147"/>
      <c r="J306" s="147"/>
      <c r="K306" s="147"/>
      <c r="L306" s="147"/>
      <c r="M306" s="147"/>
      <c r="N306" s="147"/>
      <c r="O306" s="147"/>
      <c r="P306" s="147"/>
      <c r="Q306" s="147"/>
      <c r="R306" s="97"/>
      <c r="S306" s="147"/>
      <c r="T306" s="147"/>
      <c r="U306" s="147"/>
      <c r="V306" s="147"/>
      <c r="W306" s="147"/>
      <c r="X306" s="147"/>
      <c r="Y306" s="147"/>
      <c r="Z306" s="147"/>
      <c r="AA306" s="147"/>
      <c r="AB306" s="147"/>
      <c r="AC306" s="147"/>
      <c r="AD306" s="147"/>
      <c r="AE306" s="147"/>
      <c r="AF306" s="147"/>
      <c r="AG306" s="147"/>
      <c r="AH306" s="147"/>
      <c r="AI306" s="147"/>
      <c r="AJ306" s="147"/>
      <c r="AK306" s="147"/>
      <c r="AL306" s="147"/>
      <c r="AM306" s="147"/>
      <c r="AN306" s="147"/>
      <c r="AO306" s="154"/>
    </row>
    <row r="307" spans="3:41" x14ac:dyDescent="0.25">
      <c r="C307" s="152"/>
      <c r="E307" s="147"/>
      <c r="F307" s="147"/>
      <c r="G307" s="147"/>
      <c r="H307" s="147"/>
      <c r="I307" s="147"/>
      <c r="J307" s="147"/>
      <c r="K307" s="147"/>
      <c r="L307" s="147"/>
      <c r="M307" s="147"/>
      <c r="N307" s="147"/>
      <c r="O307" s="147"/>
      <c r="P307" s="147"/>
      <c r="Q307" s="147"/>
      <c r="R307" s="147"/>
      <c r="S307" s="147"/>
      <c r="T307" s="147"/>
      <c r="U307" s="147"/>
      <c r="V307" s="147"/>
      <c r="W307" s="147"/>
      <c r="X307" s="147"/>
      <c r="Y307" s="147"/>
      <c r="Z307" s="147"/>
      <c r="AA307" s="147"/>
      <c r="AB307" s="147"/>
      <c r="AC307" s="147"/>
      <c r="AD307" s="147"/>
      <c r="AE307" s="147"/>
      <c r="AF307" s="147"/>
      <c r="AG307" s="147"/>
      <c r="AH307" s="147"/>
      <c r="AI307" s="147"/>
      <c r="AJ307" s="147"/>
      <c r="AK307" s="147"/>
      <c r="AL307" s="147"/>
      <c r="AM307" s="147"/>
      <c r="AN307" s="147"/>
      <c r="AO307" s="154"/>
    </row>
    <row r="308" spans="3:41" x14ac:dyDescent="0.25">
      <c r="C308" s="152"/>
      <c r="E308" s="147"/>
      <c r="F308" s="147"/>
      <c r="G308" s="147"/>
      <c r="H308" s="147"/>
      <c r="I308" s="147"/>
      <c r="J308" s="147"/>
      <c r="K308" s="147"/>
      <c r="L308" s="147"/>
      <c r="M308" s="147"/>
      <c r="N308" s="147"/>
      <c r="O308" s="147"/>
      <c r="P308" s="147"/>
      <c r="Q308" s="147"/>
      <c r="R308" s="147"/>
      <c r="S308" s="147"/>
      <c r="T308" s="147"/>
      <c r="U308" s="147"/>
      <c r="V308" s="147"/>
      <c r="W308" s="147"/>
      <c r="X308" s="147"/>
      <c r="Y308" s="147"/>
      <c r="Z308" s="147"/>
      <c r="AA308" s="147"/>
      <c r="AB308" s="147"/>
      <c r="AC308" s="147"/>
      <c r="AD308" s="147"/>
      <c r="AE308" s="147"/>
      <c r="AF308" s="147"/>
      <c r="AG308" s="147"/>
      <c r="AH308" s="147"/>
      <c r="AI308" s="147"/>
      <c r="AJ308" s="147"/>
      <c r="AK308" s="147"/>
      <c r="AL308" s="147"/>
      <c r="AM308" s="147"/>
      <c r="AN308" s="147"/>
      <c r="AO308" s="154"/>
    </row>
    <row r="309" spans="3:41" x14ac:dyDescent="0.25">
      <c r="C309" s="152"/>
      <c r="E309" s="147"/>
      <c r="F309" s="147"/>
      <c r="G309" s="147"/>
      <c r="H309" s="147"/>
      <c r="I309" s="147"/>
      <c r="J309" s="147"/>
      <c r="K309" s="147"/>
      <c r="L309" s="147"/>
      <c r="M309" s="147"/>
      <c r="N309" s="147"/>
      <c r="O309" s="147"/>
      <c r="P309" s="147"/>
      <c r="Q309" s="147"/>
      <c r="R309" s="147"/>
      <c r="S309" s="147"/>
      <c r="T309" s="147"/>
      <c r="U309" s="147"/>
      <c r="V309" s="147"/>
      <c r="W309" s="147"/>
      <c r="X309" s="147"/>
      <c r="Y309" s="147"/>
      <c r="Z309" s="147"/>
      <c r="AA309" s="147"/>
      <c r="AB309" s="147"/>
      <c r="AC309" s="147"/>
      <c r="AD309" s="147"/>
      <c r="AE309" s="147"/>
      <c r="AF309" s="147"/>
      <c r="AG309" s="147"/>
      <c r="AH309" s="147"/>
      <c r="AI309" s="147"/>
      <c r="AJ309" s="147"/>
      <c r="AK309" s="147"/>
      <c r="AL309" s="147"/>
      <c r="AM309" s="147"/>
      <c r="AN309" s="147"/>
      <c r="AO309" s="154"/>
    </row>
    <row r="310" spans="3:41" x14ac:dyDescent="0.25">
      <c r="C310" s="152"/>
      <c r="E310" s="147"/>
      <c r="F310" s="147"/>
      <c r="G310" s="147"/>
      <c r="H310" s="147"/>
      <c r="I310" s="147"/>
      <c r="J310" s="147"/>
      <c r="K310" s="147"/>
      <c r="L310" s="147"/>
      <c r="M310" s="147"/>
      <c r="N310" s="147"/>
      <c r="O310" s="147"/>
      <c r="P310" s="147"/>
      <c r="Q310" s="147"/>
      <c r="R310" s="147"/>
      <c r="S310" s="147"/>
      <c r="T310" s="147"/>
      <c r="U310" s="147"/>
      <c r="V310" s="147"/>
      <c r="W310" s="147"/>
      <c r="X310" s="147"/>
      <c r="Y310" s="147"/>
      <c r="Z310" s="147"/>
      <c r="AA310" s="147"/>
      <c r="AB310" s="147"/>
      <c r="AC310" s="147"/>
      <c r="AD310" s="147"/>
      <c r="AE310" s="147"/>
      <c r="AF310" s="147"/>
      <c r="AG310" s="147"/>
      <c r="AH310" s="147"/>
      <c r="AI310" s="147"/>
      <c r="AJ310" s="147"/>
      <c r="AK310" s="147"/>
      <c r="AL310" s="147"/>
      <c r="AM310" s="147"/>
      <c r="AN310" s="147"/>
      <c r="AO310" s="154"/>
    </row>
    <row r="311" spans="3:41" x14ac:dyDescent="0.25">
      <c r="C311" s="152"/>
      <c r="E311" s="147"/>
      <c r="F311" s="147"/>
      <c r="G311" s="147"/>
      <c r="H311" s="147"/>
      <c r="I311" s="147"/>
      <c r="J311" s="147"/>
      <c r="K311" s="147"/>
      <c r="L311" s="147"/>
      <c r="M311" s="147"/>
      <c r="N311" s="147"/>
      <c r="O311" s="147"/>
      <c r="P311" s="147"/>
      <c r="Q311" s="147"/>
      <c r="R311" s="147"/>
      <c r="S311" s="147"/>
      <c r="T311" s="147"/>
      <c r="U311" s="147"/>
      <c r="V311" s="147"/>
      <c r="W311" s="147"/>
      <c r="X311" s="147"/>
      <c r="Y311" s="147"/>
      <c r="Z311" s="147"/>
      <c r="AA311" s="147"/>
      <c r="AB311" s="147"/>
      <c r="AC311" s="147"/>
      <c r="AD311" s="147"/>
      <c r="AE311" s="147"/>
      <c r="AF311" s="147"/>
      <c r="AG311" s="147"/>
      <c r="AH311" s="147"/>
      <c r="AI311" s="147"/>
      <c r="AJ311" s="147"/>
      <c r="AK311" s="147"/>
      <c r="AL311" s="147"/>
      <c r="AM311" s="147"/>
      <c r="AN311" s="147"/>
      <c r="AO311" s="154"/>
    </row>
    <row r="312" spans="3:41" x14ac:dyDescent="0.25">
      <c r="C312" s="152"/>
      <c r="E312" s="147"/>
      <c r="F312" s="147"/>
      <c r="G312" s="147"/>
      <c r="H312" s="147"/>
      <c r="I312" s="147"/>
      <c r="J312" s="147"/>
      <c r="K312" s="147"/>
      <c r="L312" s="147"/>
      <c r="M312" s="147"/>
      <c r="N312" s="147"/>
      <c r="O312" s="147"/>
      <c r="P312" s="147"/>
      <c r="Q312" s="147"/>
      <c r="R312" s="147"/>
      <c r="S312" s="147"/>
      <c r="T312" s="147"/>
      <c r="U312" s="147"/>
      <c r="V312" s="147"/>
      <c r="W312" s="147"/>
      <c r="X312" s="147"/>
      <c r="Y312" s="147"/>
      <c r="Z312" s="147"/>
      <c r="AA312" s="147"/>
      <c r="AB312" s="147"/>
      <c r="AC312" s="147"/>
      <c r="AD312" s="147"/>
      <c r="AE312" s="147"/>
      <c r="AF312" s="147"/>
      <c r="AG312" s="147"/>
      <c r="AH312" s="147"/>
      <c r="AI312" s="147"/>
      <c r="AJ312" s="147"/>
      <c r="AK312" s="147"/>
      <c r="AL312" s="147"/>
      <c r="AM312" s="147"/>
      <c r="AN312" s="147"/>
      <c r="AO312" s="154"/>
    </row>
    <row r="313" spans="3:41" x14ac:dyDescent="0.25">
      <c r="C313" s="152"/>
      <c r="E313" s="147"/>
      <c r="F313" s="147"/>
      <c r="G313" s="147"/>
      <c r="H313" s="147"/>
      <c r="I313" s="147"/>
      <c r="J313" s="147"/>
      <c r="K313" s="147"/>
      <c r="L313" s="147"/>
      <c r="M313" s="147"/>
      <c r="N313" s="147"/>
      <c r="O313" s="147"/>
      <c r="P313" s="147"/>
      <c r="Q313" s="147"/>
      <c r="R313" s="147"/>
      <c r="S313" s="147"/>
      <c r="T313" s="147"/>
      <c r="U313" s="147"/>
      <c r="V313" s="147"/>
      <c r="W313" s="147"/>
      <c r="X313" s="147"/>
      <c r="Y313" s="147"/>
      <c r="Z313" s="147"/>
      <c r="AA313" s="147"/>
      <c r="AB313" s="147"/>
      <c r="AC313" s="147"/>
      <c r="AD313" s="147"/>
      <c r="AE313" s="147"/>
      <c r="AF313" s="147"/>
      <c r="AG313" s="147"/>
      <c r="AH313" s="147"/>
      <c r="AI313" s="147"/>
      <c r="AJ313" s="147"/>
      <c r="AK313" s="147"/>
      <c r="AL313" s="147"/>
      <c r="AM313" s="147"/>
      <c r="AN313" s="147"/>
      <c r="AO313" s="154"/>
    </row>
    <row r="314" spans="3:41" x14ac:dyDescent="0.25">
      <c r="C314" s="152"/>
      <c r="E314" s="147"/>
      <c r="F314" s="147"/>
      <c r="G314" s="147"/>
      <c r="H314" s="147"/>
      <c r="I314" s="147"/>
      <c r="J314" s="147"/>
      <c r="K314" s="147"/>
      <c r="L314" s="147"/>
      <c r="M314" s="147"/>
      <c r="N314" s="147"/>
      <c r="O314" s="147"/>
      <c r="P314" s="147"/>
      <c r="Q314" s="147"/>
      <c r="R314" s="147"/>
      <c r="S314" s="147"/>
      <c r="T314" s="147"/>
      <c r="U314" s="147"/>
      <c r="V314" s="147"/>
      <c r="W314" s="147"/>
      <c r="X314" s="147"/>
      <c r="Y314" s="147"/>
      <c r="Z314" s="147"/>
      <c r="AA314" s="147"/>
      <c r="AB314" s="147"/>
      <c r="AC314" s="147"/>
      <c r="AD314" s="147"/>
      <c r="AE314" s="147"/>
      <c r="AF314" s="147"/>
      <c r="AG314" s="147"/>
      <c r="AH314" s="147"/>
      <c r="AI314" s="147"/>
      <c r="AJ314" s="147"/>
      <c r="AK314" s="147"/>
      <c r="AL314" s="147"/>
      <c r="AM314" s="147"/>
      <c r="AN314" s="147"/>
      <c r="AO314" s="154"/>
    </row>
    <row r="315" spans="3:41" x14ac:dyDescent="0.25">
      <c r="C315" s="152"/>
      <c r="E315" s="147"/>
      <c r="F315" s="147"/>
      <c r="G315" s="147"/>
      <c r="H315" s="147"/>
      <c r="I315" s="147"/>
      <c r="J315" s="147"/>
      <c r="K315" s="147"/>
      <c r="L315" s="147"/>
      <c r="M315" s="147"/>
      <c r="N315" s="147"/>
      <c r="O315" s="147"/>
      <c r="P315" s="147"/>
      <c r="Q315" s="147"/>
      <c r="R315" s="147"/>
      <c r="S315" s="147"/>
      <c r="T315" s="147"/>
      <c r="U315" s="147"/>
      <c r="V315" s="147"/>
      <c r="W315" s="147"/>
      <c r="X315" s="147"/>
      <c r="Y315" s="147"/>
      <c r="Z315" s="147"/>
      <c r="AA315" s="147"/>
      <c r="AB315" s="147"/>
      <c r="AC315" s="147"/>
      <c r="AD315" s="147"/>
      <c r="AE315" s="147"/>
      <c r="AF315" s="147"/>
      <c r="AG315" s="147"/>
      <c r="AH315" s="147"/>
      <c r="AI315" s="147"/>
      <c r="AJ315" s="147"/>
      <c r="AK315" s="147"/>
      <c r="AL315" s="147"/>
      <c r="AM315" s="147"/>
      <c r="AN315" s="147"/>
      <c r="AO315" s="154"/>
    </row>
    <row r="316" spans="3:41" x14ac:dyDescent="0.25">
      <c r="C316" s="152"/>
      <c r="E316" s="147"/>
      <c r="F316" s="147"/>
      <c r="G316" s="147"/>
      <c r="H316" s="147"/>
      <c r="I316" s="147"/>
      <c r="J316" s="147"/>
      <c r="K316" s="147"/>
      <c r="L316" s="147"/>
      <c r="M316" s="147"/>
      <c r="N316" s="147"/>
      <c r="O316" s="147"/>
      <c r="P316" s="147"/>
      <c r="Q316" s="147"/>
      <c r="R316" s="147"/>
      <c r="S316" s="147"/>
      <c r="T316" s="147"/>
      <c r="U316" s="147"/>
      <c r="V316" s="147"/>
      <c r="W316" s="147"/>
      <c r="X316" s="147"/>
      <c r="Y316" s="147"/>
      <c r="Z316" s="147"/>
      <c r="AA316" s="147"/>
      <c r="AB316" s="147"/>
      <c r="AC316" s="147"/>
      <c r="AD316" s="147"/>
      <c r="AE316" s="147"/>
      <c r="AF316" s="147"/>
      <c r="AG316" s="147"/>
      <c r="AH316" s="147"/>
      <c r="AI316" s="147"/>
      <c r="AJ316" s="147"/>
      <c r="AK316" s="147"/>
      <c r="AL316" s="147"/>
      <c r="AM316" s="147"/>
      <c r="AN316" s="147"/>
      <c r="AO316" s="154"/>
    </row>
    <row r="317" spans="3:41" x14ac:dyDescent="0.25">
      <c r="C317" s="152"/>
      <c r="E317" s="147"/>
      <c r="F317" s="147"/>
      <c r="G317" s="147"/>
      <c r="H317" s="147"/>
      <c r="I317" s="147"/>
      <c r="J317" s="147"/>
      <c r="K317" s="147"/>
      <c r="L317" s="147"/>
      <c r="M317" s="147"/>
      <c r="N317" s="147"/>
      <c r="O317" s="147"/>
      <c r="P317" s="147"/>
      <c r="Q317" s="147"/>
      <c r="R317" s="147"/>
      <c r="S317" s="147"/>
      <c r="T317" s="147"/>
      <c r="U317" s="147"/>
      <c r="V317" s="147"/>
      <c r="W317" s="147"/>
      <c r="X317" s="147"/>
      <c r="Y317" s="147"/>
      <c r="Z317" s="147"/>
      <c r="AA317" s="147"/>
      <c r="AB317" s="147"/>
      <c r="AC317" s="147"/>
      <c r="AD317" s="147"/>
      <c r="AE317" s="147"/>
      <c r="AF317" s="147"/>
      <c r="AG317" s="147"/>
      <c r="AH317" s="147"/>
      <c r="AI317" s="147"/>
      <c r="AJ317" s="147"/>
      <c r="AK317" s="147"/>
      <c r="AL317" s="147"/>
      <c r="AM317" s="147"/>
      <c r="AN317" s="147"/>
      <c r="AO317" s="154"/>
    </row>
    <row r="318" spans="3:41" x14ac:dyDescent="0.25">
      <c r="C318" s="152"/>
      <c r="E318" s="147"/>
      <c r="F318" s="147"/>
      <c r="G318" s="147"/>
      <c r="H318" s="147"/>
      <c r="I318" s="147"/>
      <c r="J318" s="147"/>
      <c r="K318" s="147"/>
      <c r="L318" s="147"/>
      <c r="M318" s="147"/>
      <c r="N318" s="147"/>
      <c r="O318" s="147"/>
      <c r="P318" s="147"/>
      <c r="Q318" s="147"/>
      <c r="R318" s="147"/>
      <c r="S318" s="147"/>
      <c r="T318" s="147"/>
      <c r="U318" s="147"/>
      <c r="V318" s="147"/>
      <c r="W318" s="147"/>
      <c r="X318" s="147"/>
      <c r="Y318" s="147"/>
      <c r="Z318" s="147"/>
      <c r="AA318" s="147"/>
      <c r="AB318" s="147"/>
      <c r="AC318" s="147"/>
      <c r="AD318" s="147"/>
      <c r="AE318" s="147"/>
      <c r="AF318" s="147"/>
      <c r="AG318" s="147"/>
      <c r="AH318" s="147"/>
      <c r="AI318" s="147"/>
      <c r="AJ318" s="147"/>
      <c r="AK318" s="147"/>
      <c r="AL318" s="147"/>
      <c r="AM318" s="147"/>
      <c r="AN318" s="147"/>
      <c r="AO318" s="154"/>
    </row>
    <row r="319" spans="3:41" x14ac:dyDescent="0.25">
      <c r="C319" s="152"/>
      <c r="E319" s="147"/>
      <c r="F319" s="147"/>
      <c r="G319" s="147"/>
      <c r="H319" s="147"/>
      <c r="I319" s="147"/>
      <c r="J319" s="147"/>
      <c r="K319" s="147"/>
      <c r="L319" s="147"/>
      <c r="M319" s="147"/>
      <c r="N319" s="147"/>
      <c r="O319" s="147"/>
      <c r="P319" s="147"/>
      <c r="Q319" s="147"/>
      <c r="R319" s="147"/>
      <c r="S319" s="147"/>
      <c r="T319" s="147"/>
      <c r="U319" s="147"/>
      <c r="V319" s="147"/>
      <c r="W319" s="147"/>
      <c r="X319" s="147"/>
      <c r="Y319" s="147"/>
      <c r="Z319" s="147"/>
      <c r="AA319" s="147"/>
      <c r="AB319" s="147"/>
      <c r="AC319" s="147"/>
      <c r="AD319" s="147"/>
      <c r="AE319" s="147"/>
      <c r="AF319" s="147"/>
      <c r="AG319" s="147"/>
      <c r="AH319" s="147"/>
      <c r="AI319" s="147"/>
      <c r="AJ319" s="147"/>
      <c r="AK319" s="147"/>
      <c r="AL319" s="147"/>
      <c r="AM319" s="147"/>
      <c r="AN319" s="147"/>
      <c r="AO319" s="154"/>
    </row>
    <row r="320" spans="3:41" x14ac:dyDescent="0.25">
      <c r="C320" s="152"/>
      <c r="E320" s="147"/>
      <c r="F320" s="147"/>
      <c r="G320" s="147"/>
      <c r="H320" s="147"/>
      <c r="I320" s="147"/>
      <c r="J320" s="147"/>
      <c r="K320" s="147"/>
      <c r="L320" s="147"/>
      <c r="M320" s="147"/>
      <c r="N320" s="147"/>
      <c r="O320" s="147"/>
      <c r="P320" s="147"/>
      <c r="Q320" s="147"/>
      <c r="R320" s="147"/>
      <c r="S320" s="147"/>
      <c r="T320" s="147"/>
      <c r="U320" s="147"/>
      <c r="V320" s="147"/>
      <c r="W320" s="147"/>
      <c r="X320" s="147"/>
      <c r="Y320" s="147"/>
      <c r="Z320" s="147"/>
      <c r="AA320" s="147"/>
      <c r="AB320" s="147"/>
      <c r="AC320" s="147"/>
      <c r="AD320" s="147"/>
      <c r="AE320" s="147"/>
      <c r="AF320" s="147"/>
      <c r="AG320" s="147"/>
      <c r="AH320" s="147"/>
      <c r="AI320" s="147"/>
      <c r="AJ320" s="147"/>
      <c r="AK320" s="147"/>
      <c r="AL320" s="147"/>
      <c r="AM320" s="147"/>
      <c r="AN320" s="147"/>
      <c r="AO320" s="154"/>
    </row>
    <row r="321" spans="3:41" x14ac:dyDescent="0.25">
      <c r="C321" s="152"/>
      <c r="E321" s="147"/>
      <c r="F321" s="147"/>
      <c r="G321" s="147"/>
      <c r="H321" s="147"/>
      <c r="I321" s="147"/>
      <c r="J321" s="147"/>
      <c r="K321" s="147"/>
      <c r="L321" s="147"/>
      <c r="M321" s="147"/>
      <c r="N321" s="147"/>
      <c r="O321" s="147"/>
      <c r="P321" s="147"/>
      <c r="Q321" s="147"/>
      <c r="R321" s="147"/>
      <c r="S321" s="147"/>
      <c r="T321" s="147"/>
      <c r="U321" s="147"/>
      <c r="V321" s="147"/>
      <c r="W321" s="147"/>
      <c r="X321" s="147"/>
      <c r="Y321" s="147"/>
      <c r="Z321" s="147"/>
      <c r="AA321" s="147"/>
      <c r="AB321" s="147"/>
      <c r="AC321" s="147"/>
      <c r="AD321" s="147"/>
      <c r="AE321" s="147"/>
      <c r="AF321" s="147"/>
      <c r="AG321" s="147"/>
      <c r="AH321" s="147"/>
      <c r="AI321" s="147"/>
      <c r="AJ321" s="147"/>
      <c r="AK321" s="147"/>
      <c r="AL321" s="147"/>
      <c r="AM321" s="147"/>
      <c r="AN321" s="147"/>
      <c r="AO321" s="154"/>
    </row>
    <row r="322" spans="3:41" x14ac:dyDescent="0.25">
      <c r="C322" s="152"/>
      <c r="E322" s="147"/>
      <c r="F322" s="147"/>
      <c r="G322" s="147"/>
      <c r="H322" s="147"/>
      <c r="I322" s="147"/>
      <c r="J322" s="147"/>
      <c r="K322" s="147"/>
      <c r="L322" s="147"/>
      <c r="M322" s="147"/>
      <c r="N322" s="147"/>
      <c r="O322" s="147"/>
      <c r="P322" s="147"/>
      <c r="Q322" s="147"/>
      <c r="R322" s="147"/>
      <c r="S322" s="147"/>
      <c r="T322" s="147"/>
      <c r="U322" s="147"/>
      <c r="V322" s="147"/>
      <c r="W322" s="147"/>
      <c r="X322" s="147"/>
      <c r="Y322" s="147"/>
      <c r="Z322" s="147"/>
      <c r="AA322" s="147"/>
      <c r="AB322" s="147"/>
      <c r="AC322" s="147"/>
      <c r="AD322" s="147"/>
      <c r="AE322" s="147"/>
      <c r="AF322" s="147"/>
      <c r="AG322" s="147"/>
      <c r="AH322" s="147"/>
      <c r="AI322" s="147"/>
      <c r="AJ322" s="147"/>
      <c r="AK322" s="147"/>
      <c r="AL322" s="147"/>
      <c r="AM322" s="147"/>
      <c r="AN322" s="147"/>
      <c r="AO322" s="154"/>
    </row>
    <row r="323" spans="3:41" x14ac:dyDescent="0.25">
      <c r="C323" s="152"/>
      <c r="E323" s="147"/>
      <c r="F323" s="147"/>
      <c r="G323" s="147"/>
      <c r="H323" s="147"/>
      <c r="I323" s="147"/>
      <c r="J323" s="147"/>
      <c r="K323" s="147"/>
      <c r="L323" s="147"/>
      <c r="M323" s="147"/>
      <c r="N323" s="147"/>
      <c r="O323" s="147"/>
      <c r="P323" s="147"/>
      <c r="Q323" s="147"/>
      <c r="R323" s="147"/>
      <c r="S323" s="147"/>
      <c r="T323" s="147"/>
      <c r="U323" s="147"/>
      <c r="V323" s="147"/>
      <c r="W323" s="147"/>
      <c r="X323" s="147"/>
      <c r="Y323" s="147"/>
      <c r="Z323" s="147"/>
      <c r="AA323" s="147"/>
      <c r="AB323" s="147"/>
      <c r="AC323" s="147"/>
      <c r="AD323" s="147"/>
      <c r="AE323" s="147"/>
      <c r="AF323" s="147"/>
      <c r="AG323" s="147"/>
      <c r="AH323" s="147"/>
      <c r="AI323" s="147"/>
      <c r="AJ323" s="147"/>
      <c r="AK323" s="147"/>
      <c r="AL323" s="147"/>
      <c r="AM323" s="147"/>
      <c r="AN323" s="147"/>
      <c r="AO323" s="154"/>
    </row>
    <row r="324" spans="3:41" x14ac:dyDescent="0.25">
      <c r="C324" s="152"/>
      <c r="E324" s="147"/>
      <c r="F324" s="147"/>
      <c r="G324" s="147"/>
      <c r="H324" s="147"/>
      <c r="I324" s="147"/>
      <c r="J324" s="147"/>
      <c r="K324" s="147"/>
      <c r="L324" s="147"/>
      <c r="M324" s="147"/>
      <c r="N324" s="147"/>
      <c r="O324" s="147"/>
      <c r="P324" s="147"/>
      <c r="Q324" s="147"/>
      <c r="R324" s="147"/>
      <c r="S324" s="147"/>
      <c r="T324" s="147"/>
      <c r="U324" s="147"/>
      <c r="V324" s="147"/>
      <c r="W324" s="147"/>
      <c r="X324" s="147"/>
      <c r="Y324" s="147"/>
      <c r="Z324" s="147"/>
      <c r="AA324" s="147"/>
      <c r="AB324" s="147"/>
      <c r="AC324" s="147"/>
      <c r="AD324" s="147"/>
      <c r="AE324" s="147"/>
      <c r="AF324" s="147"/>
      <c r="AG324" s="147"/>
      <c r="AH324" s="147"/>
      <c r="AI324" s="147"/>
      <c r="AJ324" s="147"/>
      <c r="AK324" s="147"/>
      <c r="AL324" s="147"/>
      <c r="AM324" s="147"/>
      <c r="AN324" s="147"/>
      <c r="AO324" s="154"/>
    </row>
    <row r="325" spans="3:41" x14ac:dyDescent="0.25">
      <c r="C325" s="152"/>
      <c r="E325" s="147"/>
      <c r="F325" s="147"/>
      <c r="G325" s="147"/>
      <c r="H325" s="147"/>
      <c r="I325" s="147"/>
      <c r="J325" s="147"/>
      <c r="K325" s="147"/>
      <c r="L325" s="147"/>
      <c r="M325" s="147"/>
      <c r="N325" s="147"/>
      <c r="O325" s="147"/>
      <c r="P325" s="147"/>
      <c r="Q325" s="147"/>
      <c r="R325" s="147"/>
      <c r="S325" s="147"/>
      <c r="T325" s="147"/>
      <c r="U325" s="147"/>
      <c r="V325" s="147"/>
      <c r="W325" s="147"/>
      <c r="X325" s="147"/>
      <c r="Y325" s="147"/>
      <c r="Z325" s="147"/>
      <c r="AA325" s="147"/>
      <c r="AB325" s="147"/>
      <c r="AC325" s="147"/>
      <c r="AD325" s="147"/>
      <c r="AE325" s="147"/>
      <c r="AF325" s="147"/>
      <c r="AG325" s="147"/>
      <c r="AH325" s="147"/>
      <c r="AI325" s="147"/>
      <c r="AJ325" s="147"/>
      <c r="AK325" s="147"/>
      <c r="AL325" s="147"/>
      <c r="AM325" s="147"/>
      <c r="AN325" s="147"/>
      <c r="AO325" s="154"/>
    </row>
    <row r="326" spans="3:41" x14ac:dyDescent="0.25">
      <c r="C326" s="152"/>
      <c r="E326" s="147"/>
      <c r="F326" s="147"/>
      <c r="G326" s="147"/>
      <c r="H326" s="147"/>
      <c r="I326" s="147"/>
      <c r="J326" s="147"/>
      <c r="K326" s="147"/>
      <c r="L326" s="147"/>
      <c r="M326" s="147"/>
      <c r="N326" s="147"/>
      <c r="O326" s="147"/>
      <c r="P326" s="147"/>
      <c r="Q326" s="147"/>
      <c r="R326" s="147"/>
      <c r="S326" s="147"/>
      <c r="T326" s="147"/>
      <c r="U326" s="147"/>
      <c r="V326" s="147"/>
      <c r="W326" s="147"/>
      <c r="X326" s="147"/>
      <c r="Y326" s="147"/>
      <c r="Z326" s="147"/>
      <c r="AA326" s="147"/>
      <c r="AB326" s="147"/>
      <c r="AC326" s="147"/>
      <c r="AD326" s="147"/>
      <c r="AE326" s="147"/>
      <c r="AF326" s="147"/>
      <c r="AG326" s="147"/>
      <c r="AH326" s="147"/>
      <c r="AI326" s="147"/>
      <c r="AJ326" s="147"/>
      <c r="AK326" s="147"/>
      <c r="AL326" s="147"/>
      <c r="AM326" s="147"/>
      <c r="AN326" s="147"/>
      <c r="AO326" s="154"/>
    </row>
    <row r="327" spans="3:41" x14ac:dyDescent="0.25">
      <c r="C327" s="152"/>
      <c r="E327" s="147"/>
      <c r="F327" s="147"/>
      <c r="G327" s="147"/>
      <c r="H327" s="147"/>
      <c r="I327" s="147"/>
      <c r="J327" s="147"/>
      <c r="K327" s="147"/>
      <c r="L327" s="147"/>
      <c r="M327" s="147"/>
      <c r="N327" s="147"/>
      <c r="O327" s="147"/>
      <c r="P327" s="147"/>
      <c r="Q327" s="147"/>
      <c r="R327" s="147"/>
      <c r="S327" s="147"/>
      <c r="T327" s="147"/>
      <c r="U327" s="147"/>
      <c r="V327" s="147"/>
      <c r="W327" s="147"/>
      <c r="X327" s="147"/>
      <c r="Y327" s="147"/>
      <c r="Z327" s="147"/>
      <c r="AA327" s="147"/>
      <c r="AB327" s="147"/>
      <c r="AC327" s="147"/>
      <c r="AD327" s="147"/>
      <c r="AE327" s="147"/>
      <c r="AF327" s="147"/>
      <c r="AG327" s="147"/>
      <c r="AH327" s="147"/>
      <c r="AI327" s="147"/>
      <c r="AJ327" s="147"/>
      <c r="AK327" s="147"/>
      <c r="AL327" s="147"/>
      <c r="AM327" s="147"/>
      <c r="AN327" s="147"/>
      <c r="AO327" s="154"/>
    </row>
    <row r="328" spans="3:41" x14ac:dyDescent="0.25">
      <c r="C328" s="152"/>
      <c r="E328" s="147"/>
      <c r="F328" s="147"/>
      <c r="G328" s="147"/>
      <c r="H328" s="147"/>
      <c r="I328" s="147"/>
      <c r="J328" s="147"/>
      <c r="K328" s="147"/>
      <c r="L328" s="147"/>
      <c r="M328" s="147"/>
      <c r="N328" s="147"/>
      <c r="O328" s="147"/>
      <c r="P328" s="147"/>
      <c r="Q328" s="147"/>
      <c r="R328" s="147"/>
      <c r="S328" s="147"/>
      <c r="T328" s="147"/>
      <c r="U328" s="147"/>
      <c r="V328" s="147"/>
      <c r="W328" s="147"/>
      <c r="X328" s="147"/>
      <c r="Y328" s="147"/>
      <c r="Z328" s="147"/>
      <c r="AA328" s="147"/>
      <c r="AB328" s="147"/>
      <c r="AC328" s="147"/>
      <c r="AD328" s="147"/>
      <c r="AE328" s="147"/>
      <c r="AF328" s="147"/>
      <c r="AG328" s="147"/>
      <c r="AH328" s="147"/>
      <c r="AI328" s="147"/>
      <c r="AJ328" s="147"/>
      <c r="AK328" s="147"/>
      <c r="AL328" s="147"/>
      <c r="AM328" s="147"/>
      <c r="AN328" s="147"/>
      <c r="AO328" s="154"/>
    </row>
    <row r="329" spans="3:41" x14ac:dyDescent="0.25">
      <c r="C329" s="152"/>
      <c r="E329" s="147"/>
      <c r="F329" s="147"/>
      <c r="G329" s="147"/>
      <c r="H329" s="147"/>
      <c r="I329" s="147"/>
      <c r="J329" s="147"/>
      <c r="K329" s="147"/>
      <c r="L329" s="147"/>
      <c r="M329" s="147"/>
      <c r="N329" s="147"/>
      <c r="O329" s="147"/>
      <c r="P329" s="147"/>
      <c r="Q329" s="147"/>
      <c r="R329" s="147"/>
      <c r="S329" s="147"/>
      <c r="T329" s="147"/>
      <c r="U329" s="147"/>
      <c r="V329" s="147"/>
      <c r="W329" s="147"/>
      <c r="X329" s="147"/>
      <c r="Y329" s="147"/>
      <c r="Z329" s="147"/>
      <c r="AA329" s="147"/>
      <c r="AB329" s="147"/>
      <c r="AC329" s="147"/>
      <c r="AD329" s="147"/>
      <c r="AE329" s="147"/>
      <c r="AF329" s="147"/>
      <c r="AG329" s="147"/>
      <c r="AH329" s="147"/>
      <c r="AI329" s="147"/>
      <c r="AJ329" s="147"/>
      <c r="AK329" s="147"/>
      <c r="AL329" s="147"/>
      <c r="AM329" s="147"/>
      <c r="AN329" s="147"/>
      <c r="AO329" s="154"/>
    </row>
    <row r="330" spans="3:41" x14ac:dyDescent="0.25">
      <c r="C330" s="152"/>
      <c r="E330" s="147"/>
      <c r="F330" s="147"/>
      <c r="G330" s="147"/>
      <c r="H330" s="147"/>
      <c r="I330" s="147"/>
      <c r="J330" s="147"/>
      <c r="K330" s="147"/>
      <c r="L330" s="147"/>
      <c r="M330" s="147"/>
      <c r="N330" s="147"/>
      <c r="O330" s="147"/>
      <c r="P330" s="147"/>
      <c r="Q330" s="147"/>
      <c r="R330" s="147"/>
      <c r="S330" s="147"/>
      <c r="T330" s="147"/>
      <c r="U330" s="147"/>
      <c r="V330" s="147"/>
      <c r="W330" s="147"/>
      <c r="X330" s="147"/>
      <c r="Y330" s="147"/>
      <c r="Z330" s="147"/>
      <c r="AA330" s="147"/>
      <c r="AB330" s="147"/>
      <c r="AC330" s="147"/>
      <c r="AD330" s="147"/>
      <c r="AE330" s="147"/>
      <c r="AF330" s="147"/>
      <c r="AG330" s="147"/>
      <c r="AH330" s="147"/>
      <c r="AI330" s="147"/>
      <c r="AJ330" s="147"/>
      <c r="AK330" s="147"/>
      <c r="AL330" s="147"/>
      <c r="AM330" s="147"/>
      <c r="AN330" s="147"/>
      <c r="AO330" s="154"/>
    </row>
    <row r="331" spans="3:41" x14ac:dyDescent="0.25">
      <c r="C331" s="152"/>
      <c r="E331" s="147"/>
      <c r="F331" s="147"/>
      <c r="G331" s="147"/>
      <c r="H331" s="147"/>
      <c r="I331" s="147"/>
      <c r="J331" s="147"/>
      <c r="K331" s="147"/>
      <c r="L331" s="147"/>
      <c r="M331" s="147"/>
      <c r="N331" s="147"/>
      <c r="O331" s="147"/>
      <c r="P331" s="147"/>
      <c r="Q331" s="147"/>
      <c r="R331" s="147"/>
      <c r="S331" s="147"/>
      <c r="T331" s="147"/>
      <c r="U331" s="147"/>
      <c r="V331" s="147"/>
      <c r="W331" s="147"/>
      <c r="X331" s="147"/>
      <c r="Y331" s="147"/>
      <c r="Z331" s="147"/>
      <c r="AA331" s="147"/>
      <c r="AB331" s="147"/>
      <c r="AC331" s="147"/>
      <c r="AD331" s="147"/>
      <c r="AE331" s="147"/>
      <c r="AF331" s="147"/>
      <c r="AG331" s="147"/>
      <c r="AH331" s="147"/>
      <c r="AI331" s="147"/>
      <c r="AJ331" s="147"/>
      <c r="AK331" s="147"/>
      <c r="AL331" s="147"/>
      <c r="AM331" s="147"/>
      <c r="AN331" s="147"/>
      <c r="AO331" s="154"/>
    </row>
    <row r="332" spans="3:41" x14ac:dyDescent="0.25">
      <c r="C332" s="152"/>
      <c r="E332" s="147"/>
      <c r="F332" s="147"/>
      <c r="G332" s="147"/>
      <c r="H332" s="147"/>
      <c r="I332" s="147"/>
      <c r="J332" s="147"/>
      <c r="K332" s="147"/>
      <c r="L332" s="147"/>
      <c r="M332" s="147"/>
      <c r="N332" s="147"/>
      <c r="O332" s="147"/>
      <c r="P332" s="147"/>
      <c r="Q332" s="147"/>
      <c r="R332" s="147"/>
      <c r="S332" s="147"/>
      <c r="T332" s="147"/>
      <c r="U332" s="147"/>
      <c r="V332" s="147"/>
      <c r="W332" s="147"/>
      <c r="X332" s="147"/>
      <c r="Y332" s="147"/>
      <c r="Z332" s="147"/>
      <c r="AA332" s="147"/>
      <c r="AB332" s="147"/>
      <c r="AC332" s="147"/>
      <c r="AD332" s="147"/>
      <c r="AE332" s="147"/>
      <c r="AF332" s="147"/>
      <c r="AG332" s="147"/>
      <c r="AH332" s="147"/>
      <c r="AI332" s="147"/>
      <c r="AJ332" s="147"/>
      <c r="AK332" s="147"/>
      <c r="AL332" s="147"/>
      <c r="AM332" s="147"/>
      <c r="AN332" s="147"/>
      <c r="AO332" s="154"/>
    </row>
    <row r="333" spans="3:41" ht="34.5" customHeight="1" x14ac:dyDescent="0.25">
      <c r="C333" s="205" t="s">
        <v>227</v>
      </c>
      <c r="D333" s="206"/>
      <c r="E333" s="206"/>
      <c r="F333" s="206"/>
      <c r="G333" s="206"/>
      <c r="H333" s="206"/>
      <c r="I333" s="206"/>
      <c r="J333" s="206"/>
      <c r="K333" s="206"/>
      <c r="L333" s="206"/>
      <c r="M333" s="206"/>
      <c r="N333" s="206"/>
      <c r="O333" s="206"/>
      <c r="P333" s="206"/>
      <c r="Q333" s="206"/>
      <c r="R333" s="206"/>
      <c r="S333" s="206"/>
      <c r="T333" s="206"/>
      <c r="U333" s="206"/>
      <c r="V333" s="206"/>
      <c r="W333" s="206"/>
      <c r="X333" s="206"/>
      <c r="Y333" s="206"/>
      <c r="Z333" s="206"/>
      <c r="AA333" s="206"/>
      <c r="AB333" s="206"/>
      <c r="AC333" s="206"/>
      <c r="AD333" s="206"/>
      <c r="AE333" s="206"/>
      <c r="AF333" s="206"/>
      <c r="AG333" s="206"/>
      <c r="AH333" s="206"/>
      <c r="AI333" s="206"/>
      <c r="AJ333" s="206"/>
      <c r="AK333" s="206"/>
      <c r="AL333" s="206"/>
      <c r="AM333" s="206"/>
      <c r="AN333" s="206"/>
      <c r="AO333" s="207"/>
    </row>
    <row r="334" spans="3:41" ht="40.5" customHeight="1" thickBot="1" x14ac:dyDescent="0.3">
      <c r="C334" s="208" t="str">
        <f>C290</f>
        <v xml:space="preserve">“CREACION DEL PUENTE EN EL SECTOR RIO DE POMABAMBA EN LOS DISTRITOS DE URANMARCA Y COCHARCAS DE LA PROVINCIA DE CHINCHEROS - DEPARTAMENTO DE APURIMAC” </v>
      </c>
      <c r="D334" s="209"/>
      <c r="E334" s="209"/>
      <c r="F334" s="209"/>
      <c r="G334" s="209"/>
      <c r="H334" s="209"/>
      <c r="I334" s="209"/>
      <c r="J334" s="209"/>
      <c r="K334" s="209"/>
      <c r="L334" s="209"/>
      <c r="M334" s="209"/>
      <c r="N334" s="209"/>
      <c r="O334" s="209"/>
      <c r="P334" s="209"/>
      <c r="Q334" s="209"/>
      <c r="R334" s="209"/>
      <c r="S334" s="209"/>
      <c r="T334" s="209"/>
      <c r="U334" s="209"/>
      <c r="V334" s="209"/>
      <c r="W334" s="209"/>
      <c r="X334" s="209"/>
      <c r="Y334" s="209"/>
      <c r="Z334" s="209"/>
      <c r="AA334" s="209"/>
      <c r="AB334" s="209"/>
      <c r="AC334" s="209"/>
      <c r="AD334" s="209"/>
      <c r="AE334" s="209"/>
      <c r="AF334" s="209"/>
      <c r="AG334" s="209"/>
      <c r="AH334" s="209"/>
      <c r="AI334" s="209"/>
      <c r="AJ334" s="209"/>
      <c r="AK334" s="209"/>
      <c r="AL334" s="209"/>
      <c r="AM334" s="209"/>
      <c r="AN334" s="209"/>
      <c r="AO334" s="210"/>
    </row>
    <row r="335" spans="3:41" ht="16.5" thickBot="1" x14ac:dyDescent="0.3"/>
    <row r="336" spans="3:41" x14ac:dyDescent="0.25">
      <c r="C336" s="148"/>
      <c r="D336" s="149"/>
      <c r="E336" s="150"/>
      <c r="F336" s="150"/>
      <c r="G336" s="150"/>
      <c r="H336" s="150"/>
      <c r="I336" s="150"/>
      <c r="J336" s="150"/>
      <c r="K336" s="150"/>
      <c r="L336" s="150"/>
      <c r="M336" s="150"/>
      <c r="N336" s="150"/>
      <c r="O336" s="150"/>
      <c r="P336" s="150"/>
      <c r="Q336" s="150"/>
      <c r="R336" s="150"/>
      <c r="S336" s="150"/>
      <c r="T336" s="150"/>
      <c r="U336" s="150"/>
      <c r="V336" s="150"/>
      <c r="W336" s="150"/>
      <c r="X336" s="150"/>
      <c r="Y336" s="150"/>
      <c r="Z336" s="150"/>
      <c r="AA336" s="150"/>
      <c r="AB336" s="150"/>
      <c r="AC336" s="150"/>
      <c r="AD336" s="150"/>
      <c r="AE336" s="150"/>
      <c r="AF336" s="150"/>
      <c r="AG336" s="150"/>
      <c r="AH336" s="150"/>
      <c r="AI336" s="150"/>
      <c r="AJ336" s="150"/>
      <c r="AK336" s="150"/>
      <c r="AL336" s="150"/>
      <c r="AM336" s="150"/>
      <c r="AN336" s="150"/>
      <c r="AO336" s="151"/>
    </row>
    <row r="337" spans="3:41" x14ac:dyDescent="0.25">
      <c r="C337" s="152"/>
      <c r="E337" s="147"/>
      <c r="F337" s="147"/>
      <c r="G337" s="147"/>
      <c r="H337" s="147"/>
      <c r="I337" s="147"/>
      <c r="J337" s="147"/>
      <c r="K337" s="147"/>
      <c r="L337" s="147"/>
      <c r="M337" s="147"/>
      <c r="N337" s="147"/>
      <c r="O337" s="147"/>
      <c r="P337" s="147"/>
      <c r="Q337" s="147"/>
      <c r="R337" s="147"/>
      <c r="S337" s="147"/>
      <c r="T337" s="147"/>
      <c r="U337" s="147"/>
      <c r="V337" s="147"/>
      <c r="W337" s="147"/>
      <c r="X337" s="147"/>
      <c r="Y337" s="147"/>
      <c r="Z337" s="147"/>
      <c r="AA337" s="147"/>
      <c r="AB337" s="147"/>
      <c r="AC337" s="147"/>
      <c r="AD337" s="147"/>
      <c r="AE337" s="147"/>
      <c r="AF337" s="147"/>
      <c r="AG337" s="147"/>
      <c r="AH337" s="147"/>
      <c r="AI337" s="147"/>
      <c r="AJ337" s="147"/>
      <c r="AK337" s="147"/>
      <c r="AL337" s="147"/>
      <c r="AM337" s="147"/>
      <c r="AN337" s="147"/>
      <c r="AO337" s="154"/>
    </row>
    <row r="338" spans="3:41" x14ac:dyDescent="0.25">
      <c r="C338" s="152"/>
      <c r="E338" s="147"/>
      <c r="F338" s="147"/>
      <c r="G338" s="147"/>
      <c r="H338" s="147"/>
      <c r="I338" s="147"/>
      <c r="J338" s="147"/>
      <c r="K338" s="147"/>
      <c r="L338" s="147"/>
      <c r="M338" s="147"/>
      <c r="N338" s="147"/>
      <c r="O338" s="147"/>
      <c r="P338" s="147"/>
      <c r="Q338" s="147"/>
      <c r="R338" s="147"/>
      <c r="S338" s="147"/>
      <c r="T338" s="147"/>
      <c r="U338" s="147"/>
      <c r="V338" s="147"/>
      <c r="W338" s="147"/>
      <c r="X338" s="147"/>
      <c r="Y338" s="147"/>
      <c r="Z338" s="147"/>
      <c r="AA338" s="147"/>
      <c r="AB338" s="147"/>
      <c r="AC338" s="147"/>
      <c r="AD338" s="147"/>
      <c r="AE338" s="147"/>
      <c r="AF338" s="147"/>
      <c r="AG338" s="147"/>
      <c r="AH338" s="147"/>
      <c r="AI338" s="147"/>
      <c r="AJ338" s="147"/>
      <c r="AK338" s="147"/>
      <c r="AL338" s="147"/>
      <c r="AM338" s="147"/>
      <c r="AN338" s="147"/>
      <c r="AO338" s="154"/>
    </row>
    <row r="339" spans="3:41" x14ac:dyDescent="0.25">
      <c r="C339" s="152"/>
      <c r="E339" s="147"/>
      <c r="F339" s="147"/>
      <c r="G339" s="147"/>
      <c r="H339" s="147"/>
      <c r="I339" s="147"/>
      <c r="J339" s="147"/>
      <c r="K339" s="147"/>
      <c r="L339" s="147"/>
      <c r="M339" s="147"/>
      <c r="N339" s="147"/>
      <c r="O339" s="147"/>
      <c r="P339" s="147"/>
      <c r="Q339" s="147"/>
      <c r="R339" s="147"/>
      <c r="S339" s="147"/>
      <c r="T339" s="147"/>
      <c r="U339" s="147"/>
      <c r="V339" s="147"/>
      <c r="W339" s="147"/>
      <c r="X339" s="147"/>
      <c r="Y339" s="147"/>
      <c r="Z339" s="147"/>
      <c r="AA339" s="147"/>
      <c r="AB339" s="147"/>
      <c r="AC339" s="147"/>
      <c r="AD339" s="147"/>
      <c r="AE339" s="147"/>
      <c r="AF339" s="147"/>
      <c r="AG339" s="147"/>
      <c r="AH339" s="147"/>
      <c r="AI339" s="147"/>
      <c r="AJ339" s="147"/>
      <c r="AK339" s="147"/>
      <c r="AL339" s="147"/>
      <c r="AM339" s="147"/>
      <c r="AN339" s="147"/>
      <c r="AO339" s="154"/>
    </row>
    <row r="340" spans="3:41" x14ac:dyDescent="0.25">
      <c r="C340" s="152"/>
      <c r="E340" s="147"/>
      <c r="F340" s="147"/>
      <c r="G340" s="147"/>
      <c r="H340" s="147"/>
      <c r="I340" s="147"/>
      <c r="J340" s="147"/>
      <c r="K340" s="147"/>
      <c r="L340" s="147"/>
      <c r="M340" s="147"/>
      <c r="N340" s="147"/>
      <c r="O340" s="147"/>
      <c r="P340" s="147"/>
      <c r="Q340" s="147"/>
      <c r="R340" s="147"/>
      <c r="S340" s="147"/>
      <c r="T340" s="147"/>
      <c r="U340" s="147"/>
      <c r="V340" s="147"/>
      <c r="W340" s="147"/>
      <c r="X340" s="147"/>
      <c r="Y340" s="147"/>
      <c r="Z340" s="147"/>
      <c r="AA340" s="147"/>
      <c r="AB340" s="147"/>
      <c r="AC340" s="147"/>
      <c r="AD340" s="147"/>
      <c r="AE340" s="147"/>
      <c r="AF340" s="147"/>
      <c r="AG340" s="147"/>
      <c r="AH340" s="147"/>
      <c r="AI340" s="147"/>
      <c r="AJ340" s="147"/>
      <c r="AK340" s="147"/>
      <c r="AL340" s="147"/>
      <c r="AM340" s="147"/>
      <c r="AN340" s="147"/>
      <c r="AO340" s="154"/>
    </row>
    <row r="341" spans="3:41" x14ac:dyDescent="0.25">
      <c r="C341" s="152"/>
      <c r="E341" s="147"/>
      <c r="F341" s="147"/>
      <c r="G341" s="147"/>
      <c r="H341" s="147"/>
      <c r="I341" s="147"/>
      <c r="J341" s="147"/>
      <c r="K341" s="147"/>
      <c r="L341" s="147"/>
      <c r="M341" s="147"/>
      <c r="N341" s="147"/>
      <c r="O341" s="147"/>
      <c r="P341" s="147"/>
      <c r="Q341" s="147"/>
      <c r="R341" s="147"/>
      <c r="S341" s="147"/>
      <c r="T341" s="147"/>
      <c r="U341" s="147"/>
      <c r="V341" s="147"/>
      <c r="W341" s="147"/>
      <c r="X341" s="147"/>
      <c r="Y341" s="147"/>
      <c r="Z341" s="147"/>
      <c r="AA341" s="147"/>
      <c r="AB341" s="147"/>
      <c r="AC341" s="147"/>
      <c r="AD341" s="147"/>
      <c r="AE341" s="147"/>
      <c r="AF341" s="147"/>
      <c r="AG341" s="147"/>
      <c r="AH341" s="147"/>
      <c r="AI341" s="147"/>
      <c r="AJ341" s="147"/>
      <c r="AK341" s="147"/>
      <c r="AL341" s="147"/>
      <c r="AM341" s="147"/>
      <c r="AN341" s="147"/>
      <c r="AO341" s="154"/>
    </row>
    <row r="342" spans="3:41" x14ac:dyDescent="0.25">
      <c r="C342" s="152"/>
      <c r="E342" s="147"/>
      <c r="F342" s="147"/>
      <c r="G342" s="147"/>
      <c r="H342" s="147"/>
      <c r="I342" s="147"/>
      <c r="J342" s="147"/>
      <c r="K342" s="147"/>
      <c r="L342" s="147"/>
      <c r="M342" s="147"/>
      <c r="N342" s="147"/>
      <c r="O342" s="147"/>
      <c r="P342" s="147"/>
      <c r="Q342" s="147"/>
      <c r="R342" s="147"/>
      <c r="S342" s="147"/>
      <c r="T342" s="147"/>
      <c r="U342" s="147"/>
      <c r="V342" s="147"/>
      <c r="W342" s="147"/>
      <c r="X342" s="147"/>
      <c r="Y342" s="147"/>
      <c r="Z342" s="147"/>
      <c r="AA342" s="147"/>
      <c r="AB342" s="147"/>
      <c r="AC342" s="147"/>
      <c r="AD342" s="147"/>
      <c r="AE342" s="147"/>
      <c r="AF342" s="147"/>
      <c r="AG342" s="147"/>
      <c r="AH342" s="147"/>
      <c r="AI342" s="147"/>
      <c r="AJ342" s="147"/>
      <c r="AK342" s="147"/>
      <c r="AL342" s="147"/>
      <c r="AM342" s="147"/>
      <c r="AN342" s="147"/>
      <c r="AO342" s="154"/>
    </row>
    <row r="343" spans="3:41" x14ac:dyDescent="0.25">
      <c r="C343" s="152"/>
      <c r="E343" s="147"/>
      <c r="F343" s="147"/>
      <c r="G343" s="147"/>
      <c r="H343" s="147"/>
      <c r="I343" s="147"/>
      <c r="J343" s="147"/>
      <c r="K343" s="147"/>
      <c r="L343" s="147"/>
      <c r="M343" s="147"/>
      <c r="N343" s="147"/>
      <c r="O343" s="147"/>
      <c r="P343" s="147"/>
      <c r="Q343" s="147"/>
      <c r="R343" s="147"/>
      <c r="S343" s="147"/>
      <c r="T343" s="147"/>
      <c r="U343" s="147"/>
      <c r="V343" s="147"/>
      <c r="W343" s="147"/>
      <c r="X343" s="147"/>
      <c r="Y343" s="147"/>
      <c r="Z343" s="147"/>
      <c r="AA343" s="147"/>
      <c r="AB343" s="147"/>
      <c r="AC343" s="147"/>
      <c r="AD343" s="147"/>
      <c r="AE343" s="147"/>
      <c r="AF343" s="147"/>
      <c r="AG343" s="147"/>
      <c r="AH343" s="147"/>
      <c r="AI343" s="147"/>
      <c r="AJ343" s="147"/>
      <c r="AK343" s="147"/>
      <c r="AL343" s="147"/>
      <c r="AM343" s="147"/>
      <c r="AN343" s="147"/>
      <c r="AO343" s="154"/>
    </row>
    <row r="344" spans="3:41" x14ac:dyDescent="0.25">
      <c r="C344" s="152"/>
      <c r="E344" s="147"/>
      <c r="F344" s="147"/>
      <c r="G344" s="147"/>
      <c r="H344" s="147"/>
      <c r="I344" s="147"/>
      <c r="J344" s="147"/>
      <c r="K344" s="147"/>
      <c r="L344" s="147"/>
      <c r="M344" s="147"/>
      <c r="N344" s="147"/>
      <c r="O344" s="147"/>
      <c r="P344" s="147"/>
      <c r="Q344" s="147"/>
      <c r="R344" s="147"/>
      <c r="S344" s="147"/>
      <c r="T344" s="147"/>
      <c r="U344" s="147"/>
      <c r="V344" s="147"/>
      <c r="W344" s="147"/>
      <c r="X344" s="147"/>
      <c r="Y344" s="147"/>
      <c r="Z344" s="147"/>
      <c r="AA344" s="147"/>
      <c r="AB344" s="147"/>
      <c r="AC344" s="147"/>
      <c r="AD344" s="147"/>
      <c r="AE344" s="147"/>
      <c r="AF344" s="147"/>
      <c r="AG344" s="147"/>
      <c r="AH344" s="147"/>
      <c r="AI344" s="147"/>
      <c r="AJ344" s="147"/>
      <c r="AK344" s="147"/>
      <c r="AL344" s="147"/>
      <c r="AM344" s="147"/>
      <c r="AN344" s="147"/>
      <c r="AO344" s="154"/>
    </row>
    <row r="345" spans="3:41" x14ac:dyDescent="0.25">
      <c r="C345" s="152"/>
      <c r="E345" s="147"/>
      <c r="F345" s="147"/>
      <c r="G345" s="147"/>
      <c r="H345" s="147"/>
      <c r="I345" s="147"/>
      <c r="J345" s="147"/>
      <c r="K345" s="147"/>
      <c r="L345" s="147"/>
      <c r="M345" s="147"/>
      <c r="N345" s="147"/>
      <c r="O345" s="147"/>
      <c r="P345" s="147"/>
      <c r="Q345" s="147"/>
      <c r="R345" s="147"/>
      <c r="S345" s="147"/>
      <c r="T345" s="147"/>
      <c r="U345" s="147"/>
      <c r="V345" s="147"/>
      <c r="W345" s="147"/>
      <c r="X345" s="147"/>
      <c r="Y345" s="147"/>
      <c r="Z345" s="147"/>
      <c r="AA345" s="147"/>
      <c r="AB345" s="147"/>
      <c r="AC345" s="147"/>
      <c r="AD345" s="147"/>
      <c r="AE345" s="147"/>
      <c r="AF345" s="147"/>
      <c r="AG345" s="147"/>
      <c r="AH345" s="147"/>
      <c r="AI345" s="147"/>
      <c r="AJ345" s="147"/>
      <c r="AK345" s="147"/>
      <c r="AL345" s="147"/>
      <c r="AM345" s="147"/>
      <c r="AN345" s="147"/>
      <c r="AO345" s="154"/>
    </row>
    <row r="346" spans="3:41" x14ac:dyDescent="0.25">
      <c r="C346" s="152"/>
      <c r="E346" s="147"/>
      <c r="F346" s="147"/>
      <c r="G346" s="147"/>
      <c r="H346" s="147"/>
      <c r="I346" s="147"/>
      <c r="J346" s="147"/>
      <c r="K346" s="147"/>
      <c r="L346" s="147"/>
      <c r="M346" s="147"/>
      <c r="N346" s="147"/>
      <c r="O346" s="147"/>
      <c r="P346" s="147"/>
      <c r="Q346" s="147"/>
      <c r="R346" s="147"/>
      <c r="S346" s="147"/>
      <c r="T346" s="147"/>
      <c r="U346" s="147"/>
      <c r="V346" s="147"/>
      <c r="W346" s="147"/>
      <c r="X346" s="147"/>
      <c r="Y346" s="147"/>
      <c r="Z346" s="147"/>
      <c r="AA346" s="147"/>
      <c r="AB346" s="147"/>
      <c r="AC346" s="147"/>
      <c r="AD346" s="147"/>
      <c r="AE346" s="147"/>
      <c r="AF346" s="147"/>
      <c r="AG346" s="147"/>
      <c r="AH346" s="147"/>
      <c r="AI346" s="147"/>
      <c r="AJ346" s="147"/>
      <c r="AK346" s="147"/>
      <c r="AL346" s="147"/>
      <c r="AM346" s="147"/>
      <c r="AN346" s="147"/>
      <c r="AO346" s="154"/>
    </row>
    <row r="347" spans="3:41" x14ac:dyDescent="0.25">
      <c r="C347" s="152"/>
      <c r="E347" s="147"/>
      <c r="F347" s="147"/>
      <c r="G347" s="147"/>
      <c r="H347" s="147"/>
      <c r="I347" s="147"/>
      <c r="J347" s="147"/>
      <c r="K347" s="147"/>
      <c r="L347" s="147"/>
      <c r="M347" s="147"/>
      <c r="N347" s="147"/>
      <c r="O347" s="147"/>
      <c r="P347" s="147"/>
      <c r="Q347" s="147"/>
      <c r="R347" s="147"/>
      <c r="S347" s="147"/>
      <c r="T347" s="147"/>
      <c r="U347" s="147"/>
      <c r="V347" s="147"/>
      <c r="W347" s="147"/>
      <c r="X347" s="147"/>
      <c r="Y347" s="147"/>
      <c r="Z347" s="147"/>
      <c r="AA347" s="147"/>
      <c r="AB347" s="147"/>
      <c r="AC347" s="147"/>
      <c r="AD347" s="147"/>
      <c r="AE347" s="147"/>
      <c r="AF347" s="147"/>
      <c r="AG347" s="147"/>
      <c r="AH347" s="147"/>
      <c r="AI347" s="147"/>
      <c r="AJ347" s="147"/>
      <c r="AK347" s="147"/>
      <c r="AL347" s="147"/>
      <c r="AM347" s="147"/>
      <c r="AN347" s="147"/>
      <c r="AO347" s="154"/>
    </row>
    <row r="348" spans="3:41" x14ac:dyDescent="0.25">
      <c r="C348" s="152"/>
      <c r="E348" s="147"/>
      <c r="F348" s="147"/>
      <c r="G348" s="147"/>
      <c r="H348" s="147"/>
      <c r="I348" s="147"/>
      <c r="J348" s="147"/>
      <c r="K348" s="147"/>
      <c r="L348" s="147"/>
      <c r="M348" s="147"/>
      <c r="N348" s="147"/>
      <c r="O348" s="147"/>
      <c r="P348" s="147"/>
      <c r="Q348" s="147"/>
      <c r="R348" s="147"/>
      <c r="S348" s="147"/>
      <c r="T348" s="147"/>
      <c r="U348" s="147"/>
      <c r="V348" s="147"/>
      <c r="W348" s="147"/>
      <c r="X348" s="147"/>
      <c r="Y348" s="147"/>
      <c r="Z348" s="147"/>
      <c r="AA348" s="147"/>
      <c r="AB348" s="147"/>
      <c r="AC348" s="147"/>
      <c r="AD348" s="147"/>
      <c r="AE348" s="147"/>
      <c r="AF348" s="147"/>
      <c r="AG348" s="147"/>
      <c r="AH348" s="147"/>
      <c r="AI348" s="147"/>
      <c r="AJ348" s="147"/>
      <c r="AK348" s="147"/>
      <c r="AL348" s="147"/>
      <c r="AM348" s="147"/>
      <c r="AN348" s="147"/>
      <c r="AO348" s="154"/>
    </row>
    <row r="349" spans="3:41" x14ac:dyDescent="0.25">
      <c r="C349" s="152"/>
      <c r="E349" s="147"/>
      <c r="F349" s="147"/>
      <c r="G349" s="147"/>
      <c r="H349" s="147"/>
      <c r="I349" s="147"/>
      <c r="J349" s="147"/>
      <c r="K349" s="147"/>
      <c r="L349" s="147"/>
      <c r="M349" s="147"/>
      <c r="N349" s="147"/>
      <c r="O349" s="147"/>
      <c r="P349" s="147"/>
      <c r="Q349" s="147"/>
      <c r="R349" s="147"/>
      <c r="S349" s="147"/>
      <c r="T349" s="147"/>
      <c r="U349" s="147"/>
      <c r="V349" s="147"/>
      <c r="W349" s="147"/>
      <c r="X349" s="147"/>
      <c r="Y349" s="147"/>
      <c r="Z349" s="147"/>
      <c r="AA349" s="147"/>
      <c r="AB349" s="147"/>
      <c r="AC349" s="147"/>
      <c r="AD349" s="147"/>
      <c r="AE349" s="147"/>
      <c r="AF349" s="147"/>
      <c r="AG349" s="147"/>
      <c r="AH349" s="147"/>
      <c r="AI349" s="147"/>
      <c r="AJ349" s="147"/>
      <c r="AK349" s="147"/>
      <c r="AL349" s="147"/>
      <c r="AM349" s="147"/>
      <c r="AN349" s="147"/>
      <c r="AO349" s="154"/>
    </row>
    <row r="350" spans="3:41" x14ac:dyDescent="0.25">
      <c r="C350" s="152"/>
      <c r="E350" s="147"/>
      <c r="F350" s="147"/>
      <c r="G350" s="147"/>
      <c r="H350" s="147"/>
      <c r="I350" s="147"/>
      <c r="J350" s="147"/>
      <c r="K350" s="147"/>
      <c r="L350" s="147"/>
      <c r="M350" s="147"/>
      <c r="N350" s="147"/>
      <c r="O350" s="147"/>
      <c r="P350" s="147"/>
      <c r="Q350" s="147"/>
      <c r="R350" s="147"/>
      <c r="S350" s="147"/>
      <c r="T350" s="147"/>
      <c r="U350" s="147"/>
      <c r="V350" s="147"/>
      <c r="W350" s="147"/>
      <c r="X350" s="147"/>
      <c r="Y350" s="147"/>
      <c r="Z350" s="147"/>
      <c r="AA350" s="147"/>
      <c r="AB350" s="147"/>
      <c r="AC350" s="147"/>
      <c r="AD350" s="147"/>
      <c r="AE350" s="147"/>
      <c r="AF350" s="147"/>
      <c r="AG350" s="147"/>
      <c r="AH350" s="147"/>
      <c r="AI350" s="147"/>
      <c r="AJ350" s="147"/>
      <c r="AK350" s="147"/>
      <c r="AL350" s="147"/>
      <c r="AM350" s="147"/>
      <c r="AN350" s="147"/>
      <c r="AO350" s="154"/>
    </row>
    <row r="351" spans="3:41" x14ac:dyDescent="0.25">
      <c r="C351" s="152"/>
      <c r="E351" s="147"/>
      <c r="F351" s="147"/>
      <c r="G351" s="147"/>
      <c r="H351" s="147"/>
      <c r="I351" s="147"/>
      <c r="J351" s="147"/>
      <c r="K351" s="147"/>
      <c r="L351" s="147"/>
      <c r="M351" s="147"/>
      <c r="N351" s="147"/>
      <c r="O351" s="147"/>
      <c r="P351" s="147"/>
      <c r="Q351" s="147"/>
      <c r="R351" s="147"/>
      <c r="S351" s="147"/>
      <c r="T351" s="147"/>
      <c r="U351" s="147"/>
      <c r="V351" s="147"/>
      <c r="W351" s="147"/>
      <c r="X351" s="147"/>
      <c r="Y351" s="147"/>
      <c r="Z351" s="147"/>
      <c r="AA351" s="147"/>
      <c r="AB351" s="147"/>
      <c r="AC351" s="147"/>
      <c r="AD351" s="147"/>
      <c r="AE351" s="147"/>
      <c r="AF351" s="147"/>
      <c r="AG351" s="147"/>
      <c r="AH351" s="147"/>
      <c r="AI351" s="147"/>
      <c r="AJ351" s="147"/>
      <c r="AK351" s="147"/>
      <c r="AL351" s="147"/>
      <c r="AM351" s="147"/>
      <c r="AN351" s="147"/>
      <c r="AO351" s="154"/>
    </row>
    <row r="352" spans="3:41" x14ac:dyDescent="0.25">
      <c r="C352" s="152"/>
      <c r="E352" s="147"/>
      <c r="F352" s="147"/>
      <c r="G352" s="147"/>
      <c r="H352" s="147"/>
      <c r="I352" s="147"/>
      <c r="J352" s="147"/>
      <c r="K352" s="147"/>
      <c r="L352" s="147"/>
      <c r="M352" s="147"/>
      <c r="N352" s="147"/>
      <c r="O352" s="147"/>
      <c r="P352" s="147"/>
      <c r="Q352" s="147"/>
      <c r="R352" s="147"/>
      <c r="S352" s="147"/>
      <c r="T352" s="147"/>
      <c r="U352" s="147"/>
      <c r="V352" s="147"/>
      <c r="W352" s="147"/>
      <c r="X352" s="147"/>
      <c r="Y352" s="147"/>
      <c r="Z352" s="147"/>
      <c r="AA352" s="147"/>
      <c r="AB352" s="147"/>
      <c r="AC352" s="147"/>
      <c r="AD352" s="147"/>
      <c r="AE352" s="147"/>
      <c r="AF352" s="147"/>
      <c r="AG352" s="147"/>
      <c r="AH352" s="147"/>
      <c r="AI352" s="147"/>
      <c r="AJ352" s="147"/>
      <c r="AK352" s="147"/>
      <c r="AL352" s="147"/>
      <c r="AM352" s="147"/>
      <c r="AN352" s="147"/>
      <c r="AO352" s="154"/>
    </row>
    <row r="353" spans="3:41" x14ac:dyDescent="0.25">
      <c r="C353" s="152"/>
      <c r="E353" s="147"/>
      <c r="F353" s="147"/>
      <c r="G353" s="147"/>
      <c r="H353" s="147"/>
      <c r="I353" s="147"/>
      <c r="J353" s="147"/>
      <c r="K353" s="147"/>
      <c r="L353" s="147"/>
      <c r="M353" s="147"/>
      <c r="N353" s="147"/>
      <c r="O353" s="147"/>
      <c r="P353" s="147"/>
      <c r="Q353" s="147"/>
      <c r="R353" s="147"/>
      <c r="S353" s="147"/>
      <c r="T353" s="147"/>
      <c r="U353" s="147"/>
      <c r="V353" s="147"/>
      <c r="W353" s="147"/>
      <c r="X353" s="147"/>
      <c r="Y353" s="147"/>
      <c r="Z353" s="147"/>
      <c r="AA353" s="147"/>
      <c r="AB353" s="147"/>
      <c r="AC353" s="147"/>
      <c r="AD353" s="147"/>
      <c r="AE353" s="147"/>
      <c r="AF353" s="147"/>
      <c r="AG353" s="147"/>
      <c r="AH353" s="147"/>
      <c r="AI353" s="147"/>
      <c r="AJ353" s="147"/>
      <c r="AK353" s="147"/>
      <c r="AL353" s="147"/>
      <c r="AM353" s="147"/>
      <c r="AN353" s="147"/>
      <c r="AO353" s="154"/>
    </row>
    <row r="354" spans="3:41" x14ac:dyDescent="0.25">
      <c r="C354" s="152"/>
      <c r="E354" s="147"/>
      <c r="F354" s="147"/>
      <c r="G354" s="147"/>
      <c r="H354" s="147"/>
      <c r="I354" s="147"/>
      <c r="J354" s="147"/>
      <c r="K354" s="147"/>
      <c r="L354" s="147"/>
      <c r="M354" s="147"/>
      <c r="N354" s="147"/>
      <c r="O354" s="147"/>
      <c r="P354" s="147"/>
      <c r="Q354" s="147"/>
      <c r="R354" s="147"/>
      <c r="S354" s="147"/>
      <c r="T354" s="147"/>
      <c r="U354" s="147"/>
      <c r="V354" s="147"/>
      <c r="W354" s="147"/>
      <c r="X354" s="147"/>
      <c r="Y354" s="147"/>
      <c r="Z354" s="147"/>
      <c r="AA354" s="147"/>
      <c r="AB354" s="147"/>
      <c r="AC354" s="147"/>
      <c r="AD354" s="147"/>
      <c r="AE354" s="147"/>
      <c r="AF354" s="147"/>
      <c r="AG354" s="147"/>
      <c r="AH354" s="147"/>
      <c r="AI354" s="147"/>
      <c r="AJ354" s="147"/>
      <c r="AK354" s="147"/>
      <c r="AL354" s="147"/>
      <c r="AM354" s="147"/>
      <c r="AN354" s="147"/>
      <c r="AO354" s="154"/>
    </row>
    <row r="355" spans="3:41" x14ac:dyDescent="0.25">
      <c r="C355" s="152"/>
      <c r="E355" s="147"/>
      <c r="F355" s="147"/>
      <c r="G355" s="147"/>
      <c r="H355" s="147"/>
      <c r="I355" s="147"/>
      <c r="J355" s="147"/>
      <c r="K355" s="147"/>
      <c r="L355" s="147"/>
      <c r="M355" s="147"/>
      <c r="N355" s="147"/>
      <c r="O355" s="147"/>
      <c r="P355" s="147"/>
      <c r="Q355" s="147"/>
      <c r="R355" s="147"/>
      <c r="S355" s="147"/>
      <c r="T355" s="147"/>
      <c r="U355" s="147"/>
      <c r="V355" s="147"/>
      <c r="W355" s="147"/>
      <c r="X355" s="147"/>
      <c r="Y355" s="147"/>
      <c r="Z355" s="147"/>
      <c r="AA355" s="147"/>
      <c r="AB355" s="147"/>
      <c r="AC355" s="147"/>
      <c r="AD355" s="147"/>
      <c r="AE355" s="147"/>
      <c r="AF355" s="147"/>
      <c r="AG355" s="147"/>
      <c r="AH355" s="147"/>
      <c r="AI355" s="147"/>
      <c r="AJ355" s="147"/>
      <c r="AK355" s="147"/>
      <c r="AL355" s="147"/>
      <c r="AM355" s="147"/>
      <c r="AN355" s="147"/>
      <c r="AO355" s="154"/>
    </row>
    <row r="356" spans="3:41" x14ac:dyDescent="0.25">
      <c r="C356" s="152"/>
      <c r="E356" s="147"/>
      <c r="F356" s="147"/>
      <c r="G356" s="147"/>
      <c r="H356" s="147"/>
      <c r="I356" s="147"/>
      <c r="J356" s="147"/>
      <c r="K356" s="147"/>
      <c r="L356" s="147"/>
      <c r="M356" s="147"/>
      <c r="N356" s="147"/>
      <c r="O356" s="147"/>
      <c r="P356" s="147"/>
      <c r="Q356" s="147"/>
      <c r="R356" s="147"/>
      <c r="S356" s="147"/>
      <c r="T356" s="147"/>
      <c r="U356" s="147"/>
      <c r="V356" s="147"/>
      <c r="W356" s="147"/>
      <c r="X356" s="147"/>
      <c r="Y356" s="147"/>
      <c r="Z356" s="147"/>
      <c r="AA356" s="147"/>
      <c r="AB356" s="147"/>
      <c r="AC356" s="147"/>
      <c r="AD356" s="147"/>
      <c r="AE356" s="147"/>
      <c r="AF356" s="147"/>
      <c r="AG356" s="147"/>
      <c r="AH356" s="147"/>
      <c r="AI356" s="147"/>
      <c r="AJ356" s="147"/>
      <c r="AK356" s="147"/>
      <c r="AL356" s="147"/>
      <c r="AM356" s="147"/>
      <c r="AN356" s="147"/>
      <c r="AO356" s="154"/>
    </row>
    <row r="357" spans="3:41" x14ac:dyDescent="0.25">
      <c r="C357" s="152"/>
      <c r="E357" s="147"/>
      <c r="F357" s="147"/>
      <c r="G357" s="147"/>
      <c r="H357" s="147"/>
      <c r="I357" s="147"/>
      <c r="J357" s="147"/>
      <c r="K357" s="147"/>
      <c r="L357" s="147"/>
      <c r="M357" s="147"/>
      <c r="N357" s="147"/>
      <c r="O357" s="147"/>
      <c r="P357" s="147"/>
      <c r="Q357" s="147"/>
      <c r="R357" s="147"/>
      <c r="S357" s="147"/>
      <c r="T357" s="147"/>
      <c r="U357" s="147"/>
      <c r="V357" s="147"/>
      <c r="W357" s="147"/>
      <c r="X357" s="147"/>
      <c r="Y357" s="147"/>
      <c r="Z357" s="147"/>
      <c r="AA357" s="147"/>
      <c r="AB357" s="147"/>
      <c r="AC357" s="147"/>
      <c r="AD357" s="147"/>
      <c r="AE357" s="147"/>
      <c r="AF357" s="147"/>
      <c r="AG357" s="147"/>
      <c r="AH357" s="147"/>
      <c r="AI357" s="147"/>
      <c r="AJ357" s="147"/>
      <c r="AK357" s="147"/>
      <c r="AL357" s="147"/>
      <c r="AM357" s="147"/>
      <c r="AN357" s="147"/>
      <c r="AO357" s="154"/>
    </row>
    <row r="358" spans="3:41" x14ac:dyDescent="0.25">
      <c r="C358" s="152"/>
      <c r="E358" s="147"/>
      <c r="F358" s="147"/>
      <c r="G358" s="147"/>
      <c r="H358" s="147"/>
      <c r="I358" s="147"/>
      <c r="J358" s="147"/>
      <c r="K358" s="147"/>
      <c r="L358" s="147"/>
      <c r="M358" s="147"/>
      <c r="N358" s="147"/>
      <c r="O358" s="147"/>
      <c r="P358" s="147"/>
      <c r="Q358" s="147"/>
      <c r="R358" s="147"/>
      <c r="S358" s="147"/>
      <c r="T358" s="147"/>
      <c r="U358" s="147"/>
      <c r="V358" s="147"/>
      <c r="W358" s="147"/>
      <c r="X358" s="147"/>
      <c r="Y358" s="147"/>
      <c r="Z358" s="147"/>
      <c r="AA358" s="147"/>
      <c r="AB358" s="147"/>
      <c r="AC358" s="147"/>
      <c r="AD358" s="147"/>
      <c r="AE358" s="147"/>
      <c r="AF358" s="147"/>
      <c r="AG358" s="147"/>
      <c r="AH358" s="147"/>
      <c r="AI358" s="147"/>
      <c r="AJ358" s="147"/>
      <c r="AK358" s="147"/>
      <c r="AL358" s="147"/>
      <c r="AM358" s="147"/>
      <c r="AN358" s="147"/>
      <c r="AO358" s="154"/>
    </row>
    <row r="359" spans="3:41" x14ac:dyDescent="0.25">
      <c r="C359" s="152"/>
      <c r="E359" s="147"/>
      <c r="F359" s="147"/>
      <c r="G359" s="147"/>
      <c r="H359" s="147"/>
      <c r="I359" s="147"/>
      <c r="J359" s="147"/>
      <c r="K359" s="147"/>
      <c r="L359" s="147"/>
      <c r="M359" s="147"/>
      <c r="N359" s="147"/>
      <c r="O359" s="147"/>
      <c r="P359" s="147"/>
      <c r="Q359" s="147"/>
      <c r="R359" s="147"/>
      <c r="S359" s="147"/>
      <c r="T359" s="147"/>
      <c r="U359" s="147"/>
      <c r="V359" s="147"/>
      <c r="W359" s="147"/>
      <c r="X359" s="147"/>
      <c r="Y359" s="147"/>
      <c r="Z359" s="147"/>
      <c r="AA359" s="147"/>
      <c r="AB359" s="147"/>
      <c r="AC359" s="147"/>
      <c r="AD359" s="147"/>
      <c r="AE359" s="147"/>
      <c r="AF359" s="147"/>
      <c r="AG359" s="147"/>
      <c r="AH359" s="147"/>
      <c r="AI359" s="147"/>
      <c r="AJ359" s="147"/>
      <c r="AK359" s="147"/>
      <c r="AL359" s="147"/>
      <c r="AM359" s="147"/>
      <c r="AN359" s="147"/>
      <c r="AO359" s="154"/>
    </row>
    <row r="360" spans="3:41" x14ac:dyDescent="0.25">
      <c r="C360" s="152"/>
      <c r="E360" s="147"/>
      <c r="F360" s="147"/>
      <c r="G360" s="147"/>
      <c r="H360" s="147"/>
      <c r="I360" s="147"/>
      <c r="J360" s="147"/>
      <c r="K360" s="147"/>
      <c r="L360" s="147"/>
      <c r="M360" s="147"/>
      <c r="N360" s="147"/>
      <c r="O360" s="147"/>
      <c r="P360" s="147"/>
      <c r="Q360" s="147"/>
      <c r="R360" s="147"/>
      <c r="S360" s="147"/>
      <c r="T360" s="147"/>
      <c r="U360" s="147"/>
      <c r="V360" s="147"/>
      <c r="W360" s="147"/>
      <c r="X360" s="147"/>
      <c r="Y360" s="147"/>
      <c r="Z360" s="147"/>
      <c r="AA360" s="147"/>
      <c r="AB360" s="147"/>
      <c r="AC360" s="147"/>
      <c r="AD360" s="147"/>
      <c r="AE360" s="147"/>
      <c r="AF360" s="147"/>
      <c r="AG360" s="147"/>
      <c r="AH360" s="147"/>
      <c r="AI360" s="147"/>
      <c r="AJ360" s="147"/>
      <c r="AK360" s="147"/>
      <c r="AL360" s="147"/>
      <c r="AM360" s="147"/>
      <c r="AN360" s="147"/>
      <c r="AO360" s="154"/>
    </row>
    <row r="361" spans="3:41" x14ac:dyDescent="0.25">
      <c r="C361" s="152"/>
      <c r="E361" s="147"/>
      <c r="F361" s="147"/>
      <c r="G361" s="147"/>
      <c r="H361" s="147"/>
      <c r="I361" s="147"/>
      <c r="J361" s="147"/>
      <c r="K361" s="147"/>
      <c r="L361" s="147"/>
      <c r="M361" s="147"/>
      <c r="N361" s="147"/>
      <c r="O361" s="147"/>
      <c r="P361" s="147"/>
      <c r="Q361" s="147"/>
      <c r="R361" s="147"/>
      <c r="S361" s="147"/>
      <c r="T361" s="147"/>
      <c r="U361" s="147"/>
      <c r="V361" s="147"/>
      <c r="W361" s="147"/>
      <c r="X361" s="147"/>
      <c r="Y361" s="147"/>
      <c r="Z361" s="147"/>
      <c r="AA361" s="147"/>
      <c r="AB361" s="147"/>
      <c r="AC361" s="147"/>
      <c r="AD361" s="147"/>
      <c r="AE361" s="147"/>
      <c r="AF361" s="147"/>
      <c r="AG361" s="147"/>
      <c r="AH361" s="147"/>
      <c r="AI361" s="147"/>
      <c r="AJ361" s="147"/>
      <c r="AK361" s="147"/>
      <c r="AL361" s="147"/>
      <c r="AM361" s="147"/>
      <c r="AN361" s="147"/>
      <c r="AO361" s="154"/>
    </row>
    <row r="362" spans="3:41" x14ac:dyDescent="0.25">
      <c r="C362" s="152"/>
      <c r="E362" s="147"/>
      <c r="F362" s="147"/>
      <c r="G362" s="147"/>
      <c r="H362" s="147"/>
      <c r="I362" s="147"/>
      <c r="J362" s="147"/>
      <c r="K362" s="147"/>
      <c r="L362" s="147"/>
      <c r="M362" s="147"/>
      <c r="N362" s="147"/>
      <c r="O362" s="147"/>
      <c r="P362" s="147"/>
      <c r="Q362" s="147"/>
      <c r="R362" s="147"/>
      <c r="S362" s="147"/>
      <c r="T362" s="147"/>
      <c r="U362" s="147"/>
      <c r="V362" s="147"/>
      <c r="W362" s="147"/>
      <c r="X362" s="147"/>
      <c r="Y362" s="147"/>
      <c r="Z362" s="147"/>
      <c r="AA362" s="147"/>
      <c r="AB362" s="147"/>
      <c r="AC362" s="147"/>
      <c r="AD362" s="147"/>
      <c r="AE362" s="147"/>
      <c r="AF362" s="147"/>
      <c r="AG362" s="147"/>
      <c r="AH362" s="147"/>
      <c r="AI362" s="147"/>
      <c r="AJ362" s="147"/>
      <c r="AK362" s="147"/>
      <c r="AL362" s="147"/>
      <c r="AM362" s="147"/>
      <c r="AN362" s="147"/>
      <c r="AO362" s="154"/>
    </row>
    <row r="363" spans="3:41" x14ac:dyDescent="0.25">
      <c r="C363" s="152"/>
      <c r="E363" s="147"/>
      <c r="F363" s="147"/>
      <c r="G363" s="147"/>
      <c r="H363" s="147"/>
      <c r="I363" s="147"/>
      <c r="J363" s="147"/>
      <c r="K363" s="147"/>
      <c r="L363" s="147"/>
      <c r="M363" s="147"/>
      <c r="N363" s="147"/>
      <c r="O363" s="147"/>
      <c r="P363" s="147"/>
      <c r="Q363" s="147"/>
      <c r="R363" s="147"/>
      <c r="S363" s="147"/>
      <c r="T363" s="147"/>
      <c r="U363" s="147"/>
      <c r="V363" s="147"/>
      <c r="W363" s="147"/>
      <c r="X363" s="147"/>
      <c r="Y363" s="147"/>
      <c r="Z363" s="147"/>
      <c r="AA363" s="147"/>
      <c r="AB363" s="147"/>
      <c r="AC363" s="147"/>
      <c r="AD363" s="147"/>
      <c r="AE363" s="147"/>
      <c r="AF363" s="147"/>
      <c r="AG363" s="147"/>
      <c r="AH363" s="147"/>
      <c r="AI363" s="147"/>
      <c r="AJ363" s="147"/>
      <c r="AK363" s="147"/>
      <c r="AL363" s="147"/>
      <c r="AM363" s="147"/>
      <c r="AN363" s="147"/>
      <c r="AO363" s="154"/>
    </row>
    <row r="364" spans="3:41" x14ac:dyDescent="0.25">
      <c r="C364" s="152"/>
      <c r="E364" s="147"/>
      <c r="F364" s="147"/>
      <c r="G364" s="147"/>
      <c r="H364" s="147"/>
      <c r="I364" s="147"/>
      <c r="J364" s="147"/>
      <c r="K364" s="147"/>
      <c r="L364" s="147"/>
      <c r="M364" s="147"/>
      <c r="N364" s="147"/>
      <c r="O364" s="147"/>
      <c r="P364" s="147"/>
      <c r="Q364" s="147"/>
      <c r="R364" s="147"/>
      <c r="S364" s="147"/>
      <c r="T364" s="147"/>
      <c r="U364" s="147"/>
      <c r="V364" s="147"/>
      <c r="W364" s="147"/>
      <c r="X364" s="147"/>
      <c r="Y364" s="147"/>
      <c r="Z364" s="147"/>
      <c r="AA364" s="147"/>
      <c r="AB364" s="147"/>
      <c r="AC364" s="147"/>
      <c r="AD364" s="147"/>
      <c r="AE364" s="147"/>
      <c r="AF364" s="147"/>
      <c r="AG364" s="147"/>
      <c r="AH364" s="147"/>
      <c r="AI364" s="147"/>
      <c r="AJ364" s="147"/>
      <c r="AK364" s="147"/>
      <c r="AL364" s="147"/>
      <c r="AM364" s="147"/>
      <c r="AN364" s="147"/>
      <c r="AO364" s="154"/>
    </row>
    <row r="365" spans="3:41" x14ac:dyDescent="0.25">
      <c r="C365" s="152"/>
      <c r="E365" s="147"/>
      <c r="F365" s="147"/>
      <c r="G365" s="147"/>
      <c r="H365" s="147"/>
      <c r="I365" s="147"/>
      <c r="J365" s="147"/>
      <c r="K365" s="147"/>
      <c r="L365" s="147"/>
      <c r="M365" s="147"/>
      <c r="N365" s="147"/>
      <c r="O365" s="147"/>
      <c r="P365" s="147"/>
      <c r="Q365" s="147"/>
      <c r="R365" s="147"/>
      <c r="S365" s="147"/>
      <c r="T365" s="147"/>
      <c r="U365" s="147"/>
      <c r="V365" s="147"/>
      <c r="W365" s="147"/>
      <c r="X365" s="147"/>
      <c r="Y365" s="147"/>
      <c r="Z365" s="147"/>
      <c r="AA365" s="147"/>
      <c r="AB365" s="147"/>
      <c r="AC365" s="147"/>
      <c r="AD365" s="147"/>
      <c r="AE365" s="147"/>
      <c r="AF365" s="147"/>
      <c r="AG365" s="147"/>
      <c r="AH365" s="147"/>
      <c r="AI365" s="147"/>
      <c r="AJ365" s="147"/>
      <c r="AK365" s="147"/>
      <c r="AL365" s="147"/>
      <c r="AM365" s="147"/>
      <c r="AN365" s="147"/>
      <c r="AO365" s="154"/>
    </row>
    <row r="366" spans="3:41" x14ac:dyDescent="0.25">
      <c r="C366" s="152"/>
      <c r="E366" s="147"/>
      <c r="F366" s="147"/>
      <c r="G366" s="147"/>
      <c r="H366" s="147"/>
      <c r="I366" s="147"/>
      <c r="J366" s="147"/>
      <c r="K366" s="147"/>
      <c r="L366" s="147"/>
      <c r="M366" s="147"/>
      <c r="N366" s="147"/>
      <c r="O366" s="147"/>
      <c r="P366" s="147"/>
      <c r="Q366" s="147"/>
      <c r="R366" s="147"/>
      <c r="S366" s="147"/>
      <c r="T366" s="147"/>
      <c r="U366" s="147"/>
      <c r="V366" s="147"/>
      <c r="W366" s="147"/>
      <c r="X366" s="147"/>
      <c r="Y366" s="147"/>
      <c r="Z366" s="147"/>
      <c r="AA366" s="147"/>
      <c r="AB366" s="147"/>
      <c r="AC366" s="147"/>
      <c r="AD366" s="147"/>
      <c r="AE366" s="147"/>
      <c r="AF366" s="147"/>
      <c r="AG366" s="147"/>
      <c r="AH366" s="147"/>
      <c r="AI366" s="147"/>
      <c r="AJ366" s="147"/>
      <c r="AK366" s="147"/>
      <c r="AL366" s="147"/>
      <c r="AM366" s="147"/>
      <c r="AN366" s="147"/>
      <c r="AO366" s="154"/>
    </row>
    <row r="367" spans="3:41" x14ac:dyDescent="0.25">
      <c r="C367" s="152"/>
      <c r="E367" s="147"/>
      <c r="F367" s="147"/>
      <c r="G367" s="147"/>
      <c r="H367" s="147"/>
      <c r="I367" s="147"/>
      <c r="J367" s="147"/>
      <c r="K367" s="147"/>
      <c r="L367" s="147"/>
      <c r="M367" s="147"/>
      <c r="N367" s="147"/>
      <c r="O367" s="147"/>
      <c r="P367" s="147"/>
      <c r="Q367" s="147"/>
      <c r="R367" s="147"/>
      <c r="S367" s="147"/>
      <c r="T367" s="147"/>
      <c r="U367" s="147"/>
      <c r="V367" s="147"/>
      <c r="W367" s="147"/>
      <c r="X367" s="147"/>
      <c r="Y367" s="147"/>
      <c r="Z367" s="147"/>
      <c r="AA367" s="147"/>
      <c r="AB367" s="147"/>
      <c r="AC367" s="147"/>
      <c r="AD367" s="147"/>
      <c r="AE367" s="147"/>
      <c r="AF367" s="147"/>
      <c r="AG367" s="147"/>
      <c r="AH367" s="147"/>
      <c r="AI367" s="147"/>
      <c r="AJ367" s="147"/>
      <c r="AK367" s="147"/>
      <c r="AL367" s="147"/>
      <c r="AM367" s="147"/>
      <c r="AN367" s="147"/>
      <c r="AO367" s="154"/>
    </row>
    <row r="368" spans="3:41" x14ac:dyDescent="0.25">
      <c r="C368" s="152"/>
      <c r="E368" s="147"/>
      <c r="F368" s="147"/>
      <c r="G368" s="147"/>
      <c r="H368" s="147"/>
      <c r="I368" s="147"/>
      <c r="J368" s="147"/>
      <c r="K368" s="147"/>
      <c r="L368" s="147"/>
      <c r="M368" s="147"/>
      <c r="N368" s="147"/>
      <c r="O368" s="147"/>
      <c r="P368" s="147"/>
      <c r="Q368" s="147"/>
      <c r="R368" s="147"/>
      <c r="S368" s="147"/>
      <c r="T368" s="147"/>
      <c r="U368" s="147"/>
      <c r="V368" s="147"/>
      <c r="W368" s="147"/>
      <c r="X368" s="147"/>
      <c r="Y368" s="147"/>
      <c r="Z368" s="147"/>
      <c r="AA368" s="147"/>
      <c r="AB368" s="147"/>
      <c r="AC368" s="147"/>
      <c r="AD368" s="147"/>
      <c r="AE368" s="147"/>
      <c r="AF368" s="147"/>
      <c r="AG368" s="147"/>
      <c r="AH368" s="147"/>
      <c r="AI368" s="147"/>
      <c r="AJ368" s="147"/>
      <c r="AK368" s="147"/>
      <c r="AL368" s="147"/>
      <c r="AM368" s="147"/>
      <c r="AN368" s="147"/>
      <c r="AO368" s="154"/>
    </row>
    <row r="369" spans="3:41" x14ac:dyDescent="0.25">
      <c r="C369" s="152"/>
      <c r="E369" s="147"/>
      <c r="F369" s="147"/>
      <c r="G369" s="147"/>
      <c r="H369" s="147"/>
      <c r="I369" s="147"/>
      <c r="J369" s="147"/>
      <c r="K369" s="147"/>
      <c r="L369" s="147"/>
      <c r="M369" s="147"/>
      <c r="N369" s="147"/>
      <c r="O369" s="147"/>
      <c r="P369" s="147"/>
      <c r="Q369" s="147"/>
      <c r="R369" s="147"/>
      <c r="S369" s="147"/>
      <c r="T369" s="147"/>
      <c r="U369" s="147"/>
      <c r="V369" s="147"/>
      <c r="W369" s="147"/>
      <c r="X369" s="147"/>
      <c r="Y369" s="147"/>
      <c r="Z369" s="147"/>
      <c r="AA369" s="147"/>
      <c r="AB369" s="147"/>
      <c r="AC369" s="147"/>
      <c r="AD369" s="147"/>
      <c r="AE369" s="147"/>
      <c r="AF369" s="147"/>
      <c r="AG369" s="147"/>
      <c r="AH369" s="147"/>
      <c r="AI369" s="147"/>
      <c r="AJ369" s="147"/>
      <c r="AK369" s="147"/>
      <c r="AL369" s="147"/>
      <c r="AM369" s="147"/>
      <c r="AN369" s="147"/>
      <c r="AO369" s="154"/>
    </row>
    <row r="370" spans="3:41" x14ac:dyDescent="0.25">
      <c r="C370" s="152"/>
      <c r="E370" s="147"/>
      <c r="F370" s="147"/>
      <c r="G370" s="147"/>
      <c r="H370" s="147"/>
      <c r="I370" s="147"/>
      <c r="J370" s="147"/>
      <c r="K370" s="147"/>
      <c r="L370" s="147"/>
      <c r="M370" s="147"/>
      <c r="N370" s="147"/>
      <c r="O370" s="147"/>
      <c r="P370" s="147"/>
      <c r="Q370" s="147"/>
      <c r="R370" s="147"/>
      <c r="S370" s="147"/>
      <c r="T370" s="147"/>
      <c r="U370" s="147"/>
      <c r="V370" s="147"/>
      <c r="W370" s="147"/>
      <c r="X370" s="147"/>
      <c r="Y370" s="147"/>
      <c r="Z370" s="147"/>
      <c r="AA370" s="147"/>
      <c r="AB370" s="147"/>
      <c r="AC370" s="147"/>
      <c r="AD370" s="147"/>
      <c r="AE370" s="147"/>
      <c r="AF370" s="147"/>
      <c r="AG370" s="147"/>
      <c r="AH370" s="147"/>
      <c r="AI370" s="147"/>
      <c r="AJ370" s="147"/>
      <c r="AK370" s="147"/>
      <c r="AL370" s="147"/>
      <c r="AM370" s="147"/>
      <c r="AN370" s="147"/>
      <c r="AO370" s="154"/>
    </row>
    <row r="371" spans="3:41" x14ac:dyDescent="0.25">
      <c r="C371" s="152"/>
      <c r="E371" s="147"/>
      <c r="F371" s="147"/>
      <c r="G371" s="147"/>
      <c r="H371" s="147"/>
      <c r="I371" s="147"/>
      <c r="J371" s="147"/>
      <c r="K371" s="147"/>
      <c r="L371" s="147"/>
      <c r="M371" s="147"/>
      <c r="N371" s="147"/>
      <c r="O371" s="147"/>
      <c r="P371" s="147"/>
      <c r="Q371" s="147"/>
      <c r="R371" s="147"/>
      <c r="S371" s="147"/>
      <c r="T371" s="147"/>
      <c r="U371" s="147"/>
      <c r="V371" s="147"/>
      <c r="W371" s="147"/>
      <c r="X371" s="147"/>
      <c r="Y371" s="147"/>
      <c r="Z371" s="147"/>
      <c r="AA371" s="147"/>
      <c r="AB371" s="147"/>
      <c r="AC371" s="147"/>
      <c r="AD371" s="147"/>
      <c r="AE371" s="147"/>
      <c r="AF371" s="147"/>
      <c r="AG371" s="147"/>
      <c r="AH371" s="147"/>
      <c r="AI371" s="147"/>
      <c r="AJ371" s="147"/>
      <c r="AK371" s="147"/>
      <c r="AL371" s="147"/>
      <c r="AM371" s="147"/>
      <c r="AN371" s="147"/>
      <c r="AO371" s="154"/>
    </row>
    <row r="372" spans="3:41" x14ac:dyDescent="0.25">
      <c r="C372" s="152"/>
      <c r="E372" s="147"/>
      <c r="F372" s="147"/>
      <c r="G372" s="147"/>
      <c r="H372" s="147"/>
      <c r="I372" s="147"/>
      <c r="J372" s="147"/>
      <c r="K372" s="147"/>
      <c r="L372" s="147"/>
      <c r="M372" s="147"/>
      <c r="N372" s="147"/>
      <c r="O372" s="147"/>
      <c r="P372" s="147"/>
      <c r="Q372" s="147"/>
      <c r="R372" s="147"/>
      <c r="S372" s="147"/>
      <c r="T372" s="147"/>
      <c r="U372" s="147"/>
      <c r="V372" s="147"/>
      <c r="W372" s="147"/>
      <c r="X372" s="147"/>
      <c r="Y372" s="147"/>
      <c r="Z372" s="147"/>
      <c r="AA372" s="147"/>
      <c r="AB372" s="147"/>
      <c r="AC372" s="147"/>
      <c r="AD372" s="147"/>
      <c r="AE372" s="147"/>
      <c r="AF372" s="147"/>
      <c r="AG372" s="147"/>
      <c r="AH372" s="147"/>
      <c r="AI372" s="147"/>
      <c r="AJ372" s="147"/>
      <c r="AK372" s="147"/>
      <c r="AL372" s="147"/>
      <c r="AM372" s="147"/>
      <c r="AN372" s="147"/>
      <c r="AO372" s="154"/>
    </row>
    <row r="373" spans="3:41" x14ac:dyDescent="0.25">
      <c r="C373" s="152"/>
      <c r="E373" s="147"/>
      <c r="F373" s="147"/>
      <c r="G373" s="147"/>
      <c r="H373" s="147"/>
      <c r="I373" s="147"/>
      <c r="J373" s="147"/>
      <c r="K373" s="147"/>
      <c r="L373" s="147"/>
      <c r="M373" s="147"/>
      <c r="N373" s="147"/>
      <c r="O373" s="147"/>
      <c r="P373" s="147"/>
      <c r="Q373" s="147"/>
      <c r="R373" s="147"/>
      <c r="S373" s="147"/>
      <c r="T373" s="147"/>
      <c r="U373" s="147"/>
      <c r="V373" s="147"/>
      <c r="W373" s="147"/>
      <c r="X373" s="147"/>
      <c r="Y373" s="147"/>
      <c r="Z373" s="147"/>
      <c r="AA373" s="147"/>
      <c r="AB373" s="147"/>
      <c r="AC373" s="147"/>
      <c r="AD373" s="147"/>
      <c r="AE373" s="147"/>
      <c r="AF373" s="147"/>
      <c r="AG373" s="147"/>
      <c r="AH373" s="147"/>
      <c r="AI373" s="147"/>
      <c r="AJ373" s="147"/>
      <c r="AK373" s="147"/>
      <c r="AL373" s="147"/>
      <c r="AM373" s="147"/>
      <c r="AN373" s="147"/>
      <c r="AO373" s="154"/>
    </row>
    <row r="374" spans="3:41" x14ac:dyDescent="0.25">
      <c r="C374" s="152"/>
      <c r="E374" s="147"/>
      <c r="F374" s="147"/>
      <c r="G374" s="147"/>
      <c r="H374" s="147"/>
      <c r="I374" s="147"/>
      <c r="J374" s="147"/>
      <c r="K374" s="147"/>
      <c r="L374" s="147"/>
      <c r="M374" s="147"/>
      <c r="N374" s="147"/>
      <c r="O374" s="147"/>
      <c r="P374" s="147"/>
      <c r="Q374" s="147"/>
      <c r="R374" s="147"/>
      <c r="S374" s="147"/>
      <c r="T374" s="147"/>
      <c r="U374" s="147"/>
      <c r="V374" s="147"/>
      <c r="W374" s="147"/>
      <c r="X374" s="147"/>
      <c r="Y374" s="147"/>
      <c r="Z374" s="147"/>
      <c r="AA374" s="147"/>
      <c r="AB374" s="147"/>
      <c r="AC374" s="147"/>
      <c r="AD374" s="147"/>
      <c r="AE374" s="147"/>
      <c r="AF374" s="147"/>
      <c r="AG374" s="147"/>
      <c r="AH374" s="147"/>
      <c r="AI374" s="147"/>
      <c r="AJ374" s="147"/>
      <c r="AK374" s="147"/>
      <c r="AL374" s="147"/>
      <c r="AM374" s="147"/>
      <c r="AN374" s="147"/>
      <c r="AO374" s="154"/>
    </row>
    <row r="375" spans="3:41" x14ac:dyDescent="0.25">
      <c r="C375" s="152"/>
      <c r="E375" s="147"/>
      <c r="F375" s="147"/>
      <c r="G375" s="147"/>
      <c r="H375" s="147"/>
      <c r="I375" s="147"/>
      <c r="J375" s="147"/>
      <c r="K375" s="147"/>
      <c r="L375" s="147"/>
      <c r="M375" s="147"/>
      <c r="N375" s="147"/>
      <c r="O375" s="147"/>
      <c r="P375" s="147"/>
      <c r="Q375" s="147"/>
      <c r="R375" s="147"/>
      <c r="S375" s="147"/>
      <c r="T375" s="147"/>
      <c r="U375" s="147"/>
      <c r="V375" s="147"/>
      <c r="W375" s="147"/>
      <c r="X375" s="147"/>
      <c r="Y375" s="147"/>
      <c r="Z375" s="147"/>
      <c r="AA375" s="147"/>
      <c r="AB375" s="147"/>
      <c r="AC375" s="147"/>
      <c r="AD375" s="147"/>
      <c r="AE375" s="147"/>
      <c r="AF375" s="147"/>
      <c r="AG375" s="147"/>
      <c r="AH375" s="147"/>
      <c r="AI375" s="147"/>
      <c r="AJ375" s="147"/>
      <c r="AK375" s="147"/>
      <c r="AL375" s="147"/>
      <c r="AM375" s="147"/>
      <c r="AN375" s="147"/>
      <c r="AO375" s="154"/>
    </row>
    <row r="376" spans="3:41" x14ac:dyDescent="0.25">
      <c r="C376" s="152"/>
      <c r="E376" s="147"/>
      <c r="F376" s="147"/>
      <c r="G376" s="147"/>
      <c r="H376" s="147"/>
      <c r="I376" s="147"/>
      <c r="J376" s="147"/>
      <c r="K376" s="147"/>
      <c r="L376" s="147"/>
      <c r="M376" s="147"/>
      <c r="N376" s="147"/>
      <c r="O376" s="147"/>
      <c r="P376" s="147"/>
      <c r="Q376" s="147"/>
      <c r="R376" s="147"/>
      <c r="S376" s="147"/>
      <c r="T376" s="147"/>
      <c r="U376" s="147"/>
      <c r="V376" s="147"/>
      <c r="W376" s="147"/>
      <c r="X376" s="147"/>
      <c r="Y376" s="147"/>
      <c r="Z376" s="147"/>
      <c r="AA376" s="147"/>
      <c r="AB376" s="147"/>
      <c r="AC376" s="147"/>
      <c r="AD376" s="147"/>
      <c r="AE376" s="147"/>
      <c r="AF376" s="147"/>
      <c r="AG376" s="147"/>
      <c r="AH376" s="147"/>
      <c r="AI376" s="147"/>
      <c r="AJ376" s="147"/>
      <c r="AK376" s="147"/>
      <c r="AL376" s="147"/>
      <c r="AM376" s="147"/>
      <c r="AN376" s="147"/>
      <c r="AO376" s="154"/>
    </row>
    <row r="377" spans="3:41" ht="11.25" customHeight="1" x14ac:dyDescent="0.25">
      <c r="C377" s="152"/>
      <c r="E377" s="147"/>
      <c r="F377" s="147"/>
      <c r="G377" s="147"/>
      <c r="H377" s="147"/>
      <c r="I377" s="147"/>
      <c r="J377" s="147"/>
      <c r="K377" s="147"/>
      <c r="L377" s="147"/>
      <c r="M377" s="147"/>
      <c r="N377" s="147"/>
      <c r="O377" s="147"/>
      <c r="P377" s="147"/>
      <c r="Q377" s="147"/>
      <c r="R377" s="147"/>
      <c r="S377" s="147"/>
      <c r="T377" s="147"/>
      <c r="U377" s="147"/>
      <c r="V377" s="147"/>
      <c r="W377" s="147"/>
      <c r="X377" s="147"/>
      <c r="Y377" s="147"/>
      <c r="Z377" s="147"/>
      <c r="AA377" s="147"/>
      <c r="AB377" s="147"/>
      <c r="AC377" s="147"/>
      <c r="AD377" s="147"/>
      <c r="AE377" s="147"/>
      <c r="AF377" s="147"/>
      <c r="AG377" s="147"/>
      <c r="AH377" s="147"/>
      <c r="AI377" s="147"/>
      <c r="AJ377" s="147"/>
      <c r="AK377" s="147"/>
      <c r="AL377" s="147"/>
      <c r="AM377" s="147"/>
      <c r="AN377" s="147"/>
      <c r="AO377" s="154"/>
    </row>
    <row r="378" spans="3:41" ht="35.25" customHeight="1" x14ac:dyDescent="0.25">
      <c r="C378" s="205" t="s">
        <v>228</v>
      </c>
      <c r="D378" s="206"/>
      <c r="E378" s="206"/>
      <c r="F378" s="206"/>
      <c r="G378" s="206"/>
      <c r="H378" s="206"/>
      <c r="I378" s="206"/>
      <c r="J378" s="206"/>
      <c r="K378" s="206"/>
      <c r="L378" s="206"/>
      <c r="M378" s="206"/>
      <c r="N378" s="206"/>
      <c r="O378" s="206"/>
      <c r="P378" s="206"/>
      <c r="Q378" s="206"/>
      <c r="R378" s="206"/>
      <c r="S378" s="206"/>
      <c r="T378" s="206"/>
      <c r="U378" s="206"/>
      <c r="V378" s="206"/>
      <c r="W378" s="206"/>
      <c r="X378" s="206"/>
      <c r="Y378" s="206"/>
      <c r="Z378" s="206"/>
      <c r="AA378" s="206"/>
      <c r="AB378" s="206"/>
      <c r="AC378" s="206"/>
      <c r="AD378" s="206"/>
      <c r="AE378" s="206"/>
      <c r="AF378" s="206"/>
      <c r="AG378" s="206"/>
      <c r="AH378" s="206"/>
      <c r="AI378" s="206"/>
      <c r="AJ378" s="206"/>
      <c r="AK378" s="206"/>
      <c r="AL378" s="206"/>
      <c r="AM378" s="206"/>
      <c r="AN378" s="206"/>
      <c r="AO378" s="207"/>
    </row>
    <row r="379" spans="3:41" ht="35.25" customHeight="1" thickBot="1" x14ac:dyDescent="0.3">
      <c r="C379" s="208" t="str">
        <f>+C334</f>
        <v xml:space="preserve">“CREACION DEL PUENTE EN EL SECTOR RIO DE POMABAMBA EN LOS DISTRITOS DE URANMARCA Y COCHARCAS DE LA PROVINCIA DE CHINCHEROS - DEPARTAMENTO DE APURIMAC” </v>
      </c>
      <c r="D379" s="209"/>
      <c r="E379" s="209"/>
      <c r="F379" s="209"/>
      <c r="G379" s="209"/>
      <c r="H379" s="209"/>
      <c r="I379" s="209"/>
      <c r="J379" s="209"/>
      <c r="K379" s="209"/>
      <c r="L379" s="209"/>
      <c r="M379" s="209"/>
      <c r="N379" s="209"/>
      <c r="O379" s="209"/>
      <c r="P379" s="209"/>
      <c r="Q379" s="209"/>
      <c r="R379" s="209"/>
      <c r="S379" s="209"/>
      <c r="T379" s="209"/>
      <c r="U379" s="209"/>
      <c r="V379" s="209"/>
      <c r="W379" s="209"/>
      <c r="X379" s="209"/>
      <c r="Y379" s="209"/>
      <c r="Z379" s="209"/>
      <c r="AA379" s="209"/>
      <c r="AB379" s="209"/>
      <c r="AC379" s="209"/>
      <c r="AD379" s="209"/>
      <c r="AE379" s="209"/>
      <c r="AF379" s="209"/>
      <c r="AG379" s="209"/>
      <c r="AH379" s="209"/>
      <c r="AI379" s="209"/>
      <c r="AJ379" s="209"/>
      <c r="AK379" s="209"/>
      <c r="AL379" s="209"/>
      <c r="AM379" s="209"/>
      <c r="AN379" s="209"/>
      <c r="AO379" s="210"/>
    </row>
    <row r="380" spans="3:41" ht="16.5" thickBot="1" x14ac:dyDescent="0.3">
      <c r="C380" s="80"/>
      <c r="D380" s="80"/>
      <c r="E380" s="80"/>
      <c r="F380" s="80"/>
      <c r="G380" s="80"/>
      <c r="H380" s="80"/>
      <c r="I380" s="80"/>
      <c r="J380" s="80"/>
      <c r="K380" s="80"/>
      <c r="L380" s="80"/>
      <c r="M380" s="80"/>
      <c r="N380" s="80"/>
      <c r="O380" s="80"/>
      <c r="P380" s="80"/>
      <c r="Q380" s="80"/>
      <c r="R380" s="80"/>
      <c r="S380" s="80"/>
      <c r="T380" s="80"/>
      <c r="U380" s="80"/>
      <c r="V380" s="80"/>
      <c r="W380" s="80"/>
      <c r="X380" s="80"/>
      <c r="Y380" s="80"/>
      <c r="Z380" s="80"/>
      <c r="AA380" s="80"/>
      <c r="AB380" s="80"/>
      <c r="AC380" s="80"/>
      <c r="AD380" s="80"/>
      <c r="AE380" s="80"/>
      <c r="AF380" s="80"/>
      <c r="AG380" s="80"/>
      <c r="AH380" s="80"/>
      <c r="AI380" s="80"/>
      <c r="AJ380" s="80"/>
      <c r="AK380" s="80"/>
      <c r="AL380" s="80"/>
      <c r="AM380" s="80"/>
      <c r="AN380" s="80"/>
      <c r="AO380" s="159"/>
    </row>
    <row r="381" spans="3:41" x14ac:dyDescent="0.25">
      <c r="C381" s="148"/>
      <c r="D381" s="149"/>
      <c r="E381" s="150"/>
      <c r="F381" s="150"/>
      <c r="G381" s="150"/>
      <c r="H381" s="150"/>
      <c r="I381" s="150"/>
      <c r="J381" s="150"/>
      <c r="K381" s="150"/>
      <c r="L381" s="150"/>
      <c r="M381" s="150"/>
      <c r="N381" s="150"/>
      <c r="O381" s="150"/>
      <c r="P381" s="150"/>
      <c r="Q381" s="150"/>
      <c r="R381" s="150"/>
      <c r="S381" s="150"/>
      <c r="T381" s="150"/>
      <c r="U381" s="150"/>
      <c r="V381" s="150"/>
      <c r="W381" s="150"/>
      <c r="X381" s="150"/>
      <c r="Y381" s="150"/>
      <c r="Z381" s="150"/>
      <c r="AA381" s="150"/>
      <c r="AB381" s="150"/>
      <c r="AC381" s="150"/>
      <c r="AD381" s="150"/>
      <c r="AE381" s="150"/>
      <c r="AF381" s="150"/>
      <c r="AG381" s="150"/>
      <c r="AH381" s="150"/>
      <c r="AI381" s="150"/>
      <c r="AJ381" s="150"/>
      <c r="AK381" s="150"/>
      <c r="AL381" s="150"/>
      <c r="AM381" s="150"/>
      <c r="AN381" s="150"/>
      <c r="AO381" s="151"/>
    </row>
    <row r="382" spans="3:41" x14ac:dyDescent="0.25">
      <c r="C382" s="152"/>
      <c r="E382" s="147"/>
      <c r="F382" s="147"/>
      <c r="G382" s="147"/>
      <c r="H382" s="147"/>
      <c r="I382" s="147"/>
      <c r="J382" s="147"/>
      <c r="K382" s="147"/>
      <c r="L382" s="147"/>
      <c r="M382" s="147"/>
      <c r="N382" s="147"/>
      <c r="O382" s="147"/>
      <c r="P382" s="147"/>
      <c r="Q382" s="147"/>
      <c r="R382" s="147"/>
      <c r="S382" s="147"/>
      <c r="T382" s="147"/>
      <c r="U382" s="147"/>
      <c r="V382" s="147"/>
      <c r="W382" s="147"/>
      <c r="X382" s="147"/>
      <c r="Y382" s="147"/>
      <c r="Z382" s="147"/>
      <c r="AA382" s="147"/>
      <c r="AB382" s="147"/>
      <c r="AC382" s="147"/>
      <c r="AD382" s="147"/>
      <c r="AE382" s="147"/>
      <c r="AF382" s="147"/>
      <c r="AG382" s="147"/>
      <c r="AH382" s="147"/>
      <c r="AI382" s="147"/>
      <c r="AJ382" s="147"/>
      <c r="AK382" s="147"/>
      <c r="AL382" s="147"/>
      <c r="AM382" s="147"/>
      <c r="AN382" s="147"/>
      <c r="AO382" s="154"/>
    </row>
    <row r="383" spans="3:41" x14ac:dyDescent="0.25">
      <c r="C383" s="152"/>
      <c r="E383" s="147"/>
      <c r="F383" s="147"/>
      <c r="G383" s="147"/>
      <c r="H383" s="147"/>
      <c r="I383" s="147"/>
      <c r="J383" s="147"/>
      <c r="K383" s="147"/>
      <c r="L383" s="147"/>
      <c r="M383" s="147"/>
      <c r="N383" s="147"/>
      <c r="O383" s="147"/>
      <c r="P383" s="147"/>
      <c r="Q383" s="147"/>
      <c r="R383" s="147"/>
      <c r="S383" s="147"/>
      <c r="T383" s="147"/>
      <c r="U383" s="147"/>
      <c r="V383" s="147"/>
      <c r="W383" s="147"/>
      <c r="X383" s="147"/>
      <c r="Y383" s="147"/>
      <c r="Z383" s="147"/>
      <c r="AA383" s="147"/>
      <c r="AB383" s="147"/>
      <c r="AC383" s="147"/>
      <c r="AD383" s="147"/>
      <c r="AE383" s="147"/>
      <c r="AF383" s="147"/>
      <c r="AG383" s="147"/>
      <c r="AH383" s="147"/>
      <c r="AI383" s="147"/>
      <c r="AJ383" s="147"/>
      <c r="AK383" s="147"/>
      <c r="AL383" s="147"/>
      <c r="AM383" s="147"/>
      <c r="AN383" s="147"/>
      <c r="AO383" s="154"/>
    </row>
    <row r="384" spans="3:41" x14ac:dyDescent="0.25">
      <c r="C384" s="152"/>
      <c r="E384" s="147"/>
      <c r="F384" s="147"/>
      <c r="G384" s="147"/>
      <c r="H384" s="147"/>
      <c r="I384" s="147"/>
      <c r="J384" s="147"/>
      <c r="K384" s="147"/>
      <c r="L384" s="147"/>
      <c r="M384" s="147"/>
      <c r="N384" s="147"/>
      <c r="O384" s="147"/>
      <c r="P384" s="147"/>
      <c r="Q384" s="147"/>
      <c r="R384" s="147"/>
      <c r="S384" s="147"/>
      <c r="T384" s="147"/>
      <c r="U384" s="147"/>
      <c r="V384" s="147"/>
      <c r="W384" s="147"/>
      <c r="X384" s="147"/>
      <c r="Y384" s="147"/>
      <c r="Z384" s="147"/>
      <c r="AA384" s="147"/>
      <c r="AB384" s="147"/>
      <c r="AC384" s="147"/>
      <c r="AD384" s="147"/>
      <c r="AE384" s="147"/>
      <c r="AF384" s="147"/>
      <c r="AG384" s="147"/>
      <c r="AH384" s="147"/>
      <c r="AI384" s="147"/>
      <c r="AJ384" s="147"/>
      <c r="AK384" s="147"/>
      <c r="AL384" s="147"/>
      <c r="AM384" s="147"/>
      <c r="AN384" s="147"/>
      <c r="AO384" s="154"/>
    </row>
    <row r="385" spans="3:41" x14ac:dyDescent="0.25">
      <c r="C385" s="152"/>
      <c r="E385" s="147"/>
      <c r="F385" s="147"/>
      <c r="G385" s="147"/>
      <c r="H385" s="147"/>
      <c r="I385" s="147"/>
      <c r="J385" s="147"/>
      <c r="K385" s="147"/>
      <c r="L385" s="147"/>
      <c r="M385" s="147"/>
      <c r="N385" s="147"/>
      <c r="O385" s="147"/>
      <c r="P385" s="147"/>
      <c r="Q385" s="147"/>
      <c r="R385" s="147"/>
      <c r="S385" s="147"/>
      <c r="T385" s="147"/>
      <c r="U385" s="147"/>
      <c r="V385" s="147"/>
      <c r="W385" s="147"/>
      <c r="X385" s="147"/>
      <c r="Y385" s="147"/>
      <c r="Z385" s="147"/>
      <c r="AA385" s="147"/>
      <c r="AB385" s="147"/>
      <c r="AC385" s="147"/>
      <c r="AD385" s="147"/>
      <c r="AE385" s="147"/>
      <c r="AF385" s="147"/>
      <c r="AG385" s="147"/>
      <c r="AH385" s="147"/>
      <c r="AI385" s="147"/>
      <c r="AJ385" s="147"/>
      <c r="AK385" s="147"/>
      <c r="AL385" s="147"/>
      <c r="AM385" s="147"/>
      <c r="AN385" s="147"/>
      <c r="AO385" s="154"/>
    </row>
    <row r="386" spans="3:41" x14ac:dyDescent="0.25">
      <c r="C386" s="152"/>
      <c r="E386" s="147"/>
      <c r="F386" s="147"/>
      <c r="G386" s="147"/>
      <c r="H386" s="147"/>
      <c r="I386" s="147"/>
      <c r="J386" s="147"/>
      <c r="K386" s="147"/>
      <c r="L386" s="147"/>
      <c r="M386" s="147"/>
      <c r="N386" s="147"/>
      <c r="O386" s="147"/>
      <c r="P386" s="147"/>
      <c r="Q386" s="147"/>
      <c r="R386" s="147"/>
      <c r="S386" s="147"/>
      <c r="T386" s="147"/>
      <c r="U386" s="147"/>
      <c r="V386" s="147"/>
      <c r="W386" s="147"/>
      <c r="X386" s="147"/>
      <c r="Y386" s="147"/>
      <c r="Z386" s="147"/>
      <c r="AA386" s="147"/>
      <c r="AB386" s="147"/>
      <c r="AC386" s="147"/>
      <c r="AD386" s="147"/>
      <c r="AE386" s="147"/>
      <c r="AF386" s="147"/>
      <c r="AG386" s="147"/>
      <c r="AH386" s="147"/>
      <c r="AI386" s="147"/>
      <c r="AJ386" s="147"/>
      <c r="AK386" s="147"/>
      <c r="AL386" s="147"/>
      <c r="AM386" s="147"/>
      <c r="AN386" s="147"/>
      <c r="AO386" s="154"/>
    </row>
    <row r="387" spans="3:41" x14ac:dyDescent="0.25">
      <c r="C387" s="152"/>
      <c r="E387" s="147"/>
      <c r="F387" s="147"/>
      <c r="G387" s="147"/>
      <c r="H387" s="147"/>
      <c r="I387" s="147"/>
      <c r="J387" s="147"/>
      <c r="K387" s="147"/>
      <c r="L387" s="147"/>
      <c r="M387" s="147"/>
      <c r="N387" s="147"/>
      <c r="O387" s="147"/>
      <c r="P387" s="147"/>
      <c r="Q387" s="147"/>
      <c r="R387" s="147"/>
      <c r="S387" s="147"/>
      <c r="T387" s="147"/>
      <c r="U387" s="147"/>
      <c r="V387" s="147"/>
      <c r="W387" s="147"/>
      <c r="X387" s="147"/>
      <c r="Y387" s="147"/>
      <c r="Z387" s="147"/>
      <c r="AA387" s="147"/>
      <c r="AB387" s="147"/>
      <c r="AC387" s="147"/>
      <c r="AD387" s="147"/>
      <c r="AE387" s="147"/>
      <c r="AF387" s="147"/>
      <c r="AG387" s="147"/>
      <c r="AH387" s="147"/>
      <c r="AI387" s="147"/>
      <c r="AJ387" s="147"/>
      <c r="AK387" s="147"/>
      <c r="AL387" s="147"/>
      <c r="AM387" s="147"/>
      <c r="AN387" s="147"/>
      <c r="AO387" s="154"/>
    </row>
    <row r="388" spans="3:41" x14ac:dyDescent="0.25">
      <c r="C388" s="152"/>
      <c r="E388" s="147"/>
      <c r="F388" s="147"/>
      <c r="G388" s="147"/>
      <c r="H388" s="147"/>
      <c r="I388" s="147"/>
      <c r="J388" s="147"/>
      <c r="K388" s="147"/>
      <c r="L388" s="147"/>
      <c r="M388" s="147"/>
      <c r="N388" s="147"/>
      <c r="O388" s="147"/>
      <c r="P388" s="147"/>
      <c r="Q388" s="147"/>
      <c r="R388" s="147"/>
      <c r="S388" s="147"/>
      <c r="T388" s="147"/>
      <c r="U388" s="147"/>
      <c r="V388" s="147"/>
      <c r="W388" s="147"/>
      <c r="X388" s="147"/>
      <c r="Y388" s="147"/>
      <c r="Z388" s="147"/>
      <c r="AA388" s="147"/>
      <c r="AB388" s="147"/>
      <c r="AC388" s="147"/>
      <c r="AD388" s="147"/>
      <c r="AE388" s="147"/>
      <c r="AF388" s="147"/>
      <c r="AG388" s="147"/>
      <c r="AH388" s="147"/>
      <c r="AI388" s="147"/>
      <c r="AJ388" s="147"/>
      <c r="AK388" s="147"/>
      <c r="AL388" s="147"/>
      <c r="AM388" s="147"/>
      <c r="AN388" s="147"/>
      <c r="AO388" s="154"/>
    </row>
    <row r="389" spans="3:41" x14ac:dyDescent="0.25">
      <c r="C389" s="152"/>
      <c r="E389" s="147"/>
      <c r="F389" s="147"/>
      <c r="G389" s="147"/>
      <c r="H389" s="147"/>
      <c r="I389" s="147"/>
      <c r="J389" s="147"/>
      <c r="K389" s="147"/>
      <c r="L389" s="147"/>
      <c r="M389" s="147"/>
      <c r="N389" s="147"/>
      <c r="O389" s="147"/>
      <c r="P389" s="147"/>
      <c r="Q389" s="147"/>
      <c r="R389" s="147"/>
      <c r="S389" s="147"/>
      <c r="T389" s="147"/>
      <c r="U389" s="147"/>
      <c r="V389" s="147"/>
      <c r="W389" s="147"/>
      <c r="X389" s="147"/>
      <c r="Y389" s="147"/>
      <c r="Z389" s="147"/>
      <c r="AA389" s="147"/>
      <c r="AB389" s="147"/>
      <c r="AC389" s="147"/>
      <c r="AD389" s="147"/>
      <c r="AE389" s="147"/>
      <c r="AF389" s="147"/>
      <c r="AG389" s="147"/>
      <c r="AH389" s="147"/>
      <c r="AI389" s="147"/>
      <c r="AJ389" s="147"/>
      <c r="AK389" s="147"/>
      <c r="AL389" s="147"/>
      <c r="AM389" s="147"/>
      <c r="AN389" s="147"/>
      <c r="AO389" s="154"/>
    </row>
    <row r="390" spans="3:41" x14ac:dyDescent="0.25">
      <c r="C390" s="152"/>
      <c r="E390" s="147"/>
      <c r="F390" s="147"/>
      <c r="G390" s="147"/>
      <c r="H390" s="147"/>
      <c r="I390" s="147"/>
      <c r="J390" s="147"/>
      <c r="K390" s="147"/>
      <c r="L390" s="147"/>
      <c r="M390" s="147"/>
      <c r="N390" s="147"/>
      <c r="O390" s="147"/>
      <c r="P390" s="147"/>
      <c r="Q390" s="147"/>
      <c r="R390" s="147"/>
      <c r="S390" s="147"/>
      <c r="T390" s="147"/>
      <c r="U390" s="147"/>
      <c r="V390" s="147"/>
      <c r="W390" s="147"/>
      <c r="X390" s="147"/>
      <c r="Y390" s="147"/>
      <c r="Z390" s="147"/>
      <c r="AA390" s="147"/>
      <c r="AB390" s="147"/>
      <c r="AC390" s="147"/>
      <c r="AD390" s="147"/>
      <c r="AE390" s="147"/>
      <c r="AF390" s="147"/>
      <c r="AG390" s="147"/>
      <c r="AH390" s="147"/>
      <c r="AI390" s="147"/>
      <c r="AJ390" s="147"/>
      <c r="AK390" s="147"/>
      <c r="AL390" s="147"/>
      <c r="AM390" s="147"/>
      <c r="AN390" s="147"/>
      <c r="AO390" s="154"/>
    </row>
    <row r="391" spans="3:41" x14ac:dyDescent="0.25">
      <c r="C391" s="152"/>
      <c r="E391" s="147"/>
      <c r="F391" s="147"/>
      <c r="G391" s="147"/>
      <c r="H391" s="147"/>
      <c r="I391" s="147"/>
      <c r="J391" s="147"/>
      <c r="K391" s="147"/>
      <c r="L391" s="147"/>
      <c r="M391" s="147"/>
      <c r="N391" s="147"/>
      <c r="O391" s="147"/>
      <c r="P391" s="147"/>
      <c r="Q391" s="147"/>
      <c r="R391" s="147"/>
      <c r="S391" s="147"/>
      <c r="T391" s="147"/>
      <c r="U391" s="147"/>
      <c r="V391" s="147"/>
      <c r="W391" s="147"/>
      <c r="X391" s="147"/>
      <c r="Y391" s="147"/>
      <c r="Z391" s="147"/>
      <c r="AA391" s="147"/>
      <c r="AB391" s="147"/>
      <c r="AC391" s="147"/>
      <c r="AD391" s="147"/>
      <c r="AE391" s="147"/>
      <c r="AF391" s="147"/>
      <c r="AG391" s="147"/>
      <c r="AH391" s="147"/>
      <c r="AI391" s="147"/>
      <c r="AJ391" s="147"/>
      <c r="AK391" s="147"/>
      <c r="AL391" s="147"/>
      <c r="AM391" s="147"/>
      <c r="AN391" s="147"/>
      <c r="AO391" s="154"/>
    </row>
    <row r="392" spans="3:41" x14ac:dyDescent="0.25">
      <c r="C392" s="152"/>
      <c r="E392" s="147"/>
      <c r="F392" s="147"/>
      <c r="G392" s="147"/>
      <c r="H392" s="147"/>
      <c r="I392" s="147"/>
      <c r="J392" s="147"/>
      <c r="K392" s="147"/>
      <c r="L392" s="147"/>
      <c r="M392" s="147"/>
      <c r="N392" s="147"/>
      <c r="O392" s="147"/>
      <c r="P392" s="147"/>
      <c r="Q392" s="147"/>
      <c r="R392" s="147"/>
      <c r="S392" s="147"/>
      <c r="T392" s="147"/>
      <c r="U392" s="147"/>
      <c r="V392" s="147"/>
      <c r="W392" s="147"/>
      <c r="X392" s="147"/>
      <c r="Y392" s="147"/>
      <c r="Z392" s="147"/>
      <c r="AA392" s="147"/>
      <c r="AB392" s="147"/>
      <c r="AC392" s="147"/>
      <c r="AD392" s="147"/>
      <c r="AE392" s="147"/>
      <c r="AF392" s="147"/>
      <c r="AG392" s="147"/>
      <c r="AH392" s="147"/>
      <c r="AI392" s="147"/>
      <c r="AJ392" s="147"/>
      <c r="AK392" s="147"/>
      <c r="AL392" s="147"/>
      <c r="AM392" s="147"/>
      <c r="AN392" s="147"/>
      <c r="AO392" s="154"/>
    </row>
    <row r="393" spans="3:41" x14ac:dyDescent="0.25">
      <c r="C393" s="152"/>
      <c r="E393" s="147"/>
      <c r="F393" s="147"/>
      <c r="G393" s="147"/>
      <c r="H393" s="147"/>
      <c r="I393" s="147"/>
      <c r="J393" s="147"/>
      <c r="K393" s="147"/>
      <c r="L393" s="147"/>
      <c r="M393" s="147"/>
      <c r="N393" s="147"/>
      <c r="O393" s="147"/>
      <c r="P393" s="147"/>
      <c r="Q393" s="147"/>
      <c r="R393" s="147"/>
      <c r="S393" s="147"/>
      <c r="T393" s="147"/>
      <c r="U393" s="147"/>
      <c r="V393" s="147"/>
      <c r="W393" s="147"/>
      <c r="X393" s="147"/>
      <c r="Y393" s="147"/>
      <c r="Z393" s="147"/>
      <c r="AA393" s="147"/>
      <c r="AB393" s="147"/>
      <c r="AC393" s="147"/>
      <c r="AD393" s="147"/>
      <c r="AE393" s="147"/>
      <c r="AF393" s="147"/>
      <c r="AG393" s="147"/>
      <c r="AH393" s="147"/>
      <c r="AI393" s="147"/>
      <c r="AJ393" s="147"/>
      <c r="AK393" s="147"/>
      <c r="AL393" s="147"/>
      <c r="AM393" s="147"/>
      <c r="AN393" s="147"/>
      <c r="AO393" s="154"/>
    </row>
    <row r="394" spans="3:41" x14ac:dyDescent="0.25">
      <c r="C394" s="152"/>
      <c r="E394" s="147"/>
      <c r="F394" s="147"/>
      <c r="G394" s="147"/>
      <c r="H394" s="147"/>
      <c r="I394" s="147"/>
      <c r="J394" s="147"/>
      <c r="K394" s="147"/>
      <c r="L394" s="147"/>
      <c r="M394" s="147"/>
      <c r="N394" s="147"/>
      <c r="O394" s="147"/>
      <c r="P394" s="147"/>
      <c r="Q394" s="147"/>
      <c r="R394" s="147"/>
      <c r="S394" s="147"/>
      <c r="T394" s="147"/>
      <c r="U394" s="147"/>
      <c r="V394" s="147"/>
      <c r="W394" s="147"/>
      <c r="X394" s="147"/>
      <c r="Y394" s="147"/>
      <c r="Z394" s="147"/>
      <c r="AA394" s="147"/>
      <c r="AB394" s="147"/>
      <c r="AC394" s="147"/>
      <c r="AD394" s="147"/>
      <c r="AE394" s="147"/>
      <c r="AF394" s="147"/>
      <c r="AG394" s="147"/>
      <c r="AH394" s="147"/>
      <c r="AI394" s="147"/>
      <c r="AJ394" s="147"/>
      <c r="AK394" s="147"/>
      <c r="AL394" s="147"/>
      <c r="AM394" s="147"/>
      <c r="AN394" s="147"/>
      <c r="AO394" s="154"/>
    </row>
    <row r="395" spans="3:41" x14ac:dyDescent="0.25">
      <c r="C395" s="152"/>
      <c r="E395" s="147"/>
      <c r="F395" s="147"/>
      <c r="G395" s="147"/>
      <c r="H395" s="147"/>
      <c r="I395" s="147"/>
      <c r="J395" s="147"/>
      <c r="K395" s="147"/>
      <c r="L395" s="147"/>
      <c r="M395" s="147"/>
      <c r="N395" s="147"/>
      <c r="O395" s="147"/>
      <c r="P395" s="147"/>
      <c r="Q395" s="147"/>
      <c r="R395" s="147"/>
      <c r="S395" s="147"/>
      <c r="T395" s="147"/>
      <c r="U395" s="147"/>
      <c r="V395" s="147"/>
      <c r="W395" s="147"/>
      <c r="X395" s="147"/>
      <c r="Y395" s="147"/>
      <c r="Z395" s="147"/>
      <c r="AA395" s="147"/>
      <c r="AB395" s="147"/>
      <c r="AC395" s="147"/>
      <c r="AD395" s="147"/>
      <c r="AE395" s="147"/>
      <c r="AF395" s="147"/>
      <c r="AG395" s="147"/>
      <c r="AH395" s="147"/>
      <c r="AI395" s="147"/>
      <c r="AJ395" s="147"/>
      <c r="AK395" s="147"/>
      <c r="AL395" s="147"/>
      <c r="AM395" s="147"/>
      <c r="AN395" s="147"/>
      <c r="AO395" s="154"/>
    </row>
    <row r="396" spans="3:41" x14ac:dyDescent="0.25">
      <c r="C396" s="152"/>
      <c r="E396" s="147"/>
      <c r="F396" s="147"/>
      <c r="G396" s="147"/>
      <c r="H396" s="147"/>
      <c r="I396" s="147"/>
      <c r="J396" s="147"/>
      <c r="K396" s="147"/>
      <c r="L396" s="147"/>
      <c r="M396" s="147"/>
      <c r="N396" s="147"/>
      <c r="O396" s="147"/>
      <c r="P396" s="147"/>
      <c r="Q396" s="147"/>
      <c r="R396" s="147"/>
      <c r="S396" s="147"/>
      <c r="T396" s="147"/>
      <c r="U396" s="147"/>
      <c r="V396" s="147"/>
      <c r="W396" s="147"/>
      <c r="X396" s="147"/>
      <c r="Y396" s="147"/>
      <c r="Z396" s="147"/>
      <c r="AA396" s="147"/>
      <c r="AB396" s="147"/>
      <c r="AC396" s="147"/>
      <c r="AD396" s="147"/>
      <c r="AE396" s="147"/>
      <c r="AF396" s="147"/>
      <c r="AG396" s="147"/>
      <c r="AH396" s="147"/>
      <c r="AI396" s="147"/>
      <c r="AJ396" s="147"/>
      <c r="AK396" s="147"/>
      <c r="AL396" s="147"/>
      <c r="AM396" s="147"/>
      <c r="AN396" s="147"/>
      <c r="AO396" s="154"/>
    </row>
    <row r="397" spans="3:41" x14ac:dyDescent="0.25">
      <c r="C397" s="152"/>
      <c r="E397" s="147"/>
      <c r="F397" s="147"/>
      <c r="G397" s="147"/>
      <c r="H397" s="147"/>
      <c r="I397" s="147"/>
      <c r="J397" s="147"/>
      <c r="K397" s="147"/>
      <c r="L397" s="147"/>
      <c r="M397" s="147"/>
      <c r="N397" s="147"/>
      <c r="O397" s="147"/>
      <c r="P397" s="147"/>
      <c r="Q397" s="147"/>
      <c r="R397" s="147"/>
      <c r="S397" s="147"/>
      <c r="T397" s="147"/>
      <c r="U397" s="147"/>
      <c r="V397" s="147"/>
      <c r="W397" s="147"/>
      <c r="X397" s="147"/>
      <c r="Y397" s="147"/>
      <c r="Z397" s="147"/>
      <c r="AA397" s="147"/>
      <c r="AB397" s="147"/>
      <c r="AC397" s="147"/>
      <c r="AD397" s="147"/>
      <c r="AE397" s="147"/>
      <c r="AF397" s="147"/>
      <c r="AG397" s="147"/>
      <c r="AH397" s="147"/>
      <c r="AI397" s="147"/>
      <c r="AJ397" s="147"/>
      <c r="AK397" s="147"/>
      <c r="AL397" s="147"/>
      <c r="AM397" s="147"/>
      <c r="AN397" s="147"/>
      <c r="AO397" s="154"/>
    </row>
    <row r="398" spans="3:41" x14ac:dyDescent="0.25">
      <c r="C398" s="152"/>
      <c r="E398" s="147"/>
      <c r="F398" s="147"/>
      <c r="G398" s="147"/>
      <c r="H398" s="147"/>
      <c r="I398" s="147"/>
      <c r="J398" s="147"/>
      <c r="K398" s="147"/>
      <c r="L398" s="147"/>
      <c r="M398" s="147"/>
      <c r="N398" s="147"/>
      <c r="O398" s="147"/>
      <c r="P398" s="147"/>
      <c r="Q398" s="147"/>
      <c r="R398" s="147"/>
      <c r="S398" s="147"/>
      <c r="T398" s="147"/>
      <c r="U398" s="147"/>
      <c r="V398" s="147"/>
      <c r="W398" s="147"/>
      <c r="X398" s="147"/>
      <c r="Y398" s="147"/>
      <c r="Z398" s="147"/>
      <c r="AA398" s="147"/>
      <c r="AB398" s="147"/>
      <c r="AC398" s="147"/>
      <c r="AD398" s="147"/>
      <c r="AE398" s="147"/>
      <c r="AF398" s="147"/>
      <c r="AG398" s="147"/>
      <c r="AH398" s="147"/>
      <c r="AI398" s="147"/>
      <c r="AJ398" s="147"/>
      <c r="AK398" s="147"/>
      <c r="AL398" s="147"/>
      <c r="AM398" s="147"/>
      <c r="AN398" s="147"/>
      <c r="AO398" s="154"/>
    </row>
    <row r="399" spans="3:41" x14ac:dyDescent="0.25">
      <c r="C399" s="152"/>
      <c r="E399" s="147"/>
      <c r="F399" s="147"/>
      <c r="G399" s="147"/>
      <c r="H399" s="147"/>
      <c r="I399" s="147"/>
      <c r="J399" s="147"/>
      <c r="K399" s="147"/>
      <c r="L399" s="147"/>
      <c r="M399" s="147"/>
      <c r="N399" s="147"/>
      <c r="O399" s="147"/>
      <c r="P399" s="147"/>
      <c r="Q399" s="147"/>
      <c r="R399" s="147"/>
      <c r="S399" s="147"/>
      <c r="T399" s="147"/>
      <c r="U399" s="147"/>
      <c r="V399" s="147"/>
      <c r="W399" s="147"/>
      <c r="X399" s="147"/>
      <c r="Y399" s="147"/>
      <c r="Z399" s="147"/>
      <c r="AA399" s="147"/>
      <c r="AB399" s="147"/>
      <c r="AC399" s="147"/>
      <c r="AD399" s="147"/>
      <c r="AE399" s="147"/>
      <c r="AF399" s="147"/>
      <c r="AG399" s="147"/>
      <c r="AH399" s="147"/>
      <c r="AI399" s="147"/>
      <c r="AJ399" s="147"/>
      <c r="AK399" s="147"/>
      <c r="AL399" s="147"/>
      <c r="AM399" s="147"/>
      <c r="AN399" s="147"/>
      <c r="AO399" s="154"/>
    </row>
    <row r="400" spans="3:41" x14ac:dyDescent="0.25">
      <c r="C400" s="152"/>
      <c r="E400" s="147"/>
      <c r="F400" s="147"/>
      <c r="G400" s="147"/>
      <c r="H400" s="147"/>
      <c r="I400" s="147"/>
      <c r="J400" s="147"/>
      <c r="K400" s="147"/>
      <c r="L400" s="147"/>
      <c r="M400" s="147"/>
      <c r="N400" s="147"/>
      <c r="O400" s="147"/>
      <c r="P400" s="147"/>
      <c r="Q400" s="147"/>
      <c r="R400" s="147"/>
      <c r="S400" s="147"/>
      <c r="T400" s="147"/>
      <c r="U400" s="147"/>
      <c r="V400" s="147"/>
      <c r="W400" s="147"/>
      <c r="X400" s="147"/>
      <c r="Y400" s="147"/>
      <c r="Z400" s="147"/>
      <c r="AA400" s="147"/>
      <c r="AB400" s="147"/>
      <c r="AC400" s="147"/>
      <c r="AD400" s="147"/>
      <c r="AE400" s="147"/>
      <c r="AF400" s="147"/>
      <c r="AG400" s="147"/>
      <c r="AH400" s="147"/>
      <c r="AI400" s="147"/>
      <c r="AJ400" s="147"/>
      <c r="AK400" s="147"/>
      <c r="AL400" s="147"/>
      <c r="AM400" s="147"/>
      <c r="AN400" s="147"/>
      <c r="AO400" s="154"/>
    </row>
    <row r="401" spans="3:41" x14ac:dyDescent="0.25">
      <c r="C401" s="152"/>
      <c r="E401" s="147"/>
      <c r="F401" s="147"/>
      <c r="G401" s="147"/>
      <c r="H401" s="147"/>
      <c r="I401" s="147"/>
      <c r="J401" s="147"/>
      <c r="K401" s="147"/>
      <c r="L401" s="147"/>
      <c r="M401" s="147"/>
      <c r="N401" s="147"/>
      <c r="O401" s="147"/>
      <c r="P401" s="147"/>
      <c r="Q401" s="147"/>
      <c r="R401" s="147"/>
      <c r="S401" s="147"/>
      <c r="T401" s="147"/>
      <c r="U401" s="147"/>
      <c r="V401" s="147"/>
      <c r="W401" s="147"/>
      <c r="X401" s="147"/>
      <c r="Y401" s="147"/>
      <c r="Z401" s="147"/>
      <c r="AA401" s="147"/>
      <c r="AB401" s="147"/>
      <c r="AC401" s="147"/>
      <c r="AD401" s="147"/>
      <c r="AE401" s="147"/>
      <c r="AF401" s="147"/>
      <c r="AG401" s="147"/>
      <c r="AH401" s="147"/>
      <c r="AI401" s="147"/>
      <c r="AJ401" s="147"/>
      <c r="AK401" s="147"/>
      <c r="AL401" s="147"/>
      <c r="AM401" s="147"/>
      <c r="AN401" s="147"/>
      <c r="AO401" s="154"/>
    </row>
    <row r="402" spans="3:41" x14ac:dyDescent="0.25">
      <c r="C402" s="152"/>
      <c r="E402" s="147"/>
      <c r="F402" s="147"/>
      <c r="G402" s="147"/>
      <c r="H402" s="147"/>
      <c r="I402" s="147"/>
      <c r="J402" s="147"/>
      <c r="K402" s="147"/>
      <c r="L402" s="147"/>
      <c r="M402" s="147"/>
      <c r="N402" s="147"/>
      <c r="O402" s="147"/>
      <c r="P402" s="147"/>
      <c r="Q402" s="147"/>
      <c r="R402" s="147"/>
      <c r="S402" s="147"/>
      <c r="T402" s="147"/>
      <c r="U402" s="147"/>
      <c r="V402" s="147"/>
      <c r="W402" s="147"/>
      <c r="X402" s="147"/>
      <c r="Y402" s="147"/>
      <c r="Z402" s="147"/>
      <c r="AA402" s="147"/>
      <c r="AB402" s="147"/>
      <c r="AC402" s="147"/>
      <c r="AD402" s="147"/>
      <c r="AE402" s="147"/>
      <c r="AF402" s="147"/>
      <c r="AG402" s="147"/>
      <c r="AH402" s="147"/>
      <c r="AI402" s="147"/>
      <c r="AJ402" s="147"/>
      <c r="AK402" s="147"/>
      <c r="AL402" s="147"/>
      <c r="AM402" s="147"/>
      <c r="AN402" s="147"/>
      <c r="AO402" s="154"/>
    </row>
    <row r="403" spans="3:41" x14ac:dyDescent="0.25">
      <c r="C403" s="152"/>
      <c r="E403" s="147"/>
      <c r="F403" s="147"/>
      <c r="G403" s="147"/>
      <c r="H403" s="147"/>
      <c r="I403" s="147"/>
      <c r="J403" s="147"/>
      <c r="K403" s="147"/>
      <c r="L403" s="147"/>
      <c r="M403" s="147"/>
      <c r="N403" s="147"/>
      <c r="O403" s="147"/>
      <c r="P403" s="147"/>
      <c r="Q403" s="147"/>
      <c r="R403" s="147"/>
      <c r="S403" s="147"/>
      <c r="T403" s="147"/>
      <c r="U403" s="147"/>
      <c r="V403" s="147"/>
      <c r="W403" s="147"/>
      <c r="X403" s="147"/>
      <c r="Y403" s="147"/>
      <c r="Z403" s="147"/>
      <c r="AA403" s="147"/>
      <c r="AB403" s="147"/>
      <c r="AC403" s="147"/>
      <c r="AD403" s="147"/>
      <c r="AE403" s="147"/>
      <c r="AF403" s="147"/>
      <c r="AG403" s="147"/>
      <c r="AH403" s="147"/>
      <c r="AI403" s="147"/>
      <c r="AJ403" s="147"/>
      <c r="AK403" s="147"/>
      <c r="AL403" s="147"/>
      <c r="AM403" s="147"/>
      <c r="AN403" s="147"/>
      <c r="AO403" s="154"/>
    </row>
    <row r="404" spans="3:41" x14ac:dyDescent="0.25">
      <c r="C404" s="152"/>
      <c r="E404" s="147"/>
      <c r="F404" s="147"/>
      <c r="G404" s="147"/>
      <c r="H404" s="147"/>
      <c r="I404" s="147"/>
      <c r="J404" s="147"/>
      <c r="K404" s="147"/>
      <c r="L404" s="147"/>
      <c r="M404" s="147"/>
      <c r="N404" s="147"/>
      <c r="O404" s="147"/>
      <c r="P404" s="147"/>
      <c r="Q404" s="147"/>
      <c r="R404" s="147"/>
      <c r="S404" s="147"/>
      <c r="T404" s="147"/>
      <c r="U404" s="147"/>
      <c r="V404" s="147"/>
      <c r="W404" s="147"/>
      <c r="X404" s="147"/>
      <c r="Y404" s="147"/>
      <c r="Z404" s="147"/>
      <c r="AA404" s="147"/>
      <c r="AB404" s="147"/>
      <c r="AC404" s="147"/>
      <c r="AD404" s="147"/>
      <c r="AE404" s="147"/>
      <c r="AF404" s="147"/>
      <c r="AG404" s="147"/>
      <c r="AH404" s="147"/>
      <c r="AI404" s="147"/>
      <c r="AJ404" s="147"/>
      <c r="AK404" s="147"/>
      <c r="AL404" s="147"/>
      <c r="AM404" s="147"/>
      <c r="AN404" s="147"/>
      <c r="AO404" s="154"/>
    </row>
    <row r="405" spans="3:41" x14ac:dyDescent="0.25">
      <c r="C405" s="152"/>
      <c r="E405" s="147"/>
      <c r="F405" s="147"/>
      <c r="G405" s="147"/>
      <c r="H405" s="147"/>
      <c r="I405" s="147"/>
      <c r="J405" s="147"/>
      <c r="K405" s="147"/>
      <c r="L405" s="147"/>
      <c r="M405" s="147"/>
      <c r="N405" s="147"/>
      <c r="O405" s="147"/>
      <c r="P405" s="147"/>
      <c r="Q405" s="147"/>
      <c r="R405" s="147"/>
      <c r="S405" s="147"/>
      <c r="T405" s="147"/>
      <c r="U405" s="147"/>
      <c r="V405" s="147"/>
      <c r="W405" s="147"/>
      <c r="X405" s="147"/>
      <c r="Y405" s="147"/>
      <c r="Z405" s="147"/>
      <c r="AA405" s="147"/>
      <c r="AB405" s="147"/>
      <c r="AC405" s="147"/>
      <c r="AD405" s="147"/>
      <c r="AE405" s="147"/>
      <c r="AF405" s="147"/>
      <c r="AG405" s="147"/>
      <c r="AH405" s="147"/>
      <c r="AI405" s="147"/>
      <c r="AJ405" s="147"/>
      <c r="AK405" s="147"/>
      <c r="AL405" s="147"/>
      <c r="AM405" s="147"/>
      <c r="AN405" s="147"/>
      <c r="AO405" s="154"/>
    </row>
    <row r="406" spans="3:41" x14ac:dyDescent="0.25">
      <c r="C406" s="152"/>
      <c r="E406" s="147"/>
      <c r="F406" s="147"/>
      <c r="G406" s="147"/>
      <c r="H406" s="147"/>
      <c r="I406" s="147"/>
      <c r="J406" s="147"/>
      <c r="K406" s="147"/>
      <c r="L406" s="147"/>
      <c r="M406" s="147"/>
      <c r="N406" s="147"/>
      <c r="O406" s="147"/>
      <c r="P406" s="147"/>
      <c r="Q406" s="147"/>
      <c r="R406" s="147"/>
      <c r="S406" s="147"/>
      <c r="T406" s="147"/>
      <c r="U406" s="147"/>
      <c r="V406" s="147"/>
      <c r="W406" s="147"/>
      <c r="X406" s="147"/>
      <c r="Y406" s="147"/>
      <c r="Z406" s="147"/>
      <c r="AA406" s="147"/>
      <c r="AB406" s="147"/>
      <c r="AC406" s="147"/>
      <c r="AD406" s="147"/>
      <c r="AE406" s="147"/>
      <c r="AF406" s="147"/>
      <c r="AG406" s="147"/>
      <c r="AH406" s="147"/>
      <c r="AI406" s="147"/>
      <c r="AJ406" s="147"/>
      <c r="AK406" s="147"/>
      <c r="AL406" s="147"/>
      <c r="AM406" s="147"/>
      <c r="AN406" s="147"/>
      <c r="AO406" s="154"/>
    </row>
    <row r="407" spans="3:41" x14ac:dyDescent="0.25">
      <c r="C407" s="152"/>
      <c r="E407" s="147"/>
      <c r="F407" s="147"/>
      <c r="G407" s="147"/>
      <c r="H407" s="147"/>
      <c r="I407" s="147"/>
      <c r="J407" s="147"/>
      <c r="K407" s="147"/>
      <c r="L407" s="147"/>
      <c r="M407" s="147"/>
      <c r="N407" s="147"/>
      <c r="O407" s="147"/>
      <c r="P407" s="147"/>
      <c r="Q407" s="147"/>
      <c r="R407" s="147"/>
      <c r="S407" s="147"/>
      <c r="T407" s="147"/>
      <c r="U407" s="147"/>
      <c r="V407" s="147"/>
      <c r="W407" s="147"/>
      <c r="X407" s="147"/>
      <c r="Y407" s="147"/>
      <c r="Z407" s="147"/>
      <c r="AA407" s="147"/>
      <c r="AB407" s="147"/>
      <c r="AC407" s="147"/>
      <c r="AD407" s="147"/>
      <c r="AE407" s="147"/>
      <c r="AF407" s="147"/>
      <c r="AG407" s="147"/>
      <c r="AH407" s="147"/>
      <c r="AI407" s="147"/>
      <c r="AJ407" s="147"/>
      <c r="AK407" s="147"/>
      <c r="AL407" s="147"/>
      <c r="AM407" s="147"/>
      <c r="AN407" s="147"/>
      <c r="AO407" s="154"/>
    </row>
    <row r="408" spans="3:41" x14ac:dyDescent="0.25">
      <c r="C408" s="152"/>
      <c r="E408" s="147"/>
      <c r="F408" s="147"/>
      <c r="G408" s="147"/>
      <c r="H408" s="147"/>
      <c r="I408" s="147"/>
      <c r="J408" s="147"/>
      <c r="K408" s="147"/>
      <c r="L408" s="147"/>
      <c r="M408" s="147"/>
      <c r="N408" s="147"/>
      <c r="O408" s="147"/>
      <c r="P408" s="147"/>
      <c r="Q408" s="147"/>
      <c r="R408" s="147"/>
      <c r="S408" s="147"/>
      <c r="T408" s="147"/>
      <c r="U408" s="147"/>
      <c r="V408" s="147"/>
      <c r="W408" s="147"/>
      <c r="X408" s="147"/>
      <c r="Y408" s="147"/>
      <c r="Z408" s="147"/>
      <c r="AA408" s="147"/>
      <c r="AB408" s="147"/>
      <c r="AC408" s="147"/>
      <c r="AD408" s="147"/>
      <c r="AE408" s="147"/>
      <c r="AF408" s="147"/>
      <c r="AG408" s="147"/>
      <c r="AH408" s="147"/>
      <c r="AI408" s="147"/>
      <c r="AJ408" s="147"/>
      <c r="AK408" s="147"/>
      <c r="AL408" s="147"/>
      <c r="AM408" s="147"/>
      <c r="AN408" s="147"/>
      <c r="AO408" s="154"/>
    </row>
    <row r="409" spans="3:41" x14ac:dyDescent="0.25">
      <c r="C409" s="152"/>
      <c r="E409" s="147"/>
      <c r="F409" s="147"/>
      <c r="G409" s="147"/>
      <c r="H409" s="147"/>
      <c r="I409" s="147"/>
      <c r="J409" s="147"/>
      <c r="K409" s="147"/>
      <c r="L409" s="147"/>
      <c r="M409" s="147"/>
      <c r="N409" s="147"/>
      <c r="O409" s="147"/>
      <c r="P409" s="147"/>
      <c r="Q409" s="147"/>
      <c r="R409" s="147"/>
      <c r="S409" s="147"/>
      <c r="T409" s="147"/>
      <c r="U409" s="147"/>
      <c r="V409" s="147"/>
      <c r="W409" s="147"/>
      <c r="X409" s="147"/>
      <c r="Y409" s="147"/>
      <c r="Z409" s="147"/>
      <c r="AA409" s="147"/>
      <c r="AB409" s="147"/>
      <c r="AC409" s="147"/>
      <c r="AD409" s="147"/>
      <c r="AE409" s="147"/>
      <c r="AF409" s="147"/>
      <c r="AG409" s="147"/>
      <c r="AH409" s="147"/>
      <c r="AI409" s="147"/>
      <c r="AJ409" s="147"/>
      <c r="AK409" s="147"/>
      <c r="AL409" s="147"/>
      <c r="AM409" s="147"/>
      <c r="AN409" s="147"/>
      <c r="AO409" s="154"/>
    </row>
    <row r="410" spans="3:41" x14ac:dyDescent="0.25">
      <c r="C410" s="152"/>
      <c r="E410" s="147"/>
      <c r="F410" s="147"/>
      <c r="G410" s="147"/>
      <c r="H410" s="147"/>
      <c r="I410" s="147"/>
      <c r="J410" s="147"/>
      <c r="K410" s="147"/>
      <c r="L410" s="147"/>
      <c r="M410" s="147"/>
      <c r="N410" s="147"/>
      <c r="O410" s="147"/>
      <c r="P410" s="147"/>
      <c r="Q410" s="147"/>
      <c r="R410" s="147"/>
      <c r="S410" s="147"/>
      <c r="T410" s="147"/>
      <c r="U410" s="147"/>
      <c r="V410" s="147"/>
      <c r="W410" s="147"/>
      <c r="X410" s="147"/>
      <c r="Y410" s="147"/>
      <c r="Z410" s="147"/>
      <c r="AA410" s="147"/>
      <c r="AB410" s="147"/>
      <c r="AC410" s="147"/>
      <c r="AD410" s="147"/>
      <c r="AE410" s="147"/>
      <c r="AF410" s="147"/>
      <c r="AG410" s="147"/>
      <c r="AH410" s="147"/>
      <c r="AI410" s="147"/>
      <c r="AJ410" s="147"/>
      <c r="AK410" s="147"/>
      <c r="AL410" s="147"/>
      <c r="AM410" s="147"/>
      <c r="AN410" s="147"/>
      <c r="AO410" s="154"/>
    </row>
    <row r="411" spans="3:41" x14ac:dyDescent="0.25">
      <c r="C411" s="152"/>
      <c r="E411" s="147"/>
      <c r="F411" s="147"/>
      <c r="G411" s="147"/>
      <c r="H411" s="147"/>
      <c r="I411" s="147"/>
      <c r="J411" s="147"/>
      <c r="K411" s="147"/>
      <c r="L411" s="147"/>
      <c r="M411" s="147"/>
      <c r="N411" s="147"/>
      <c r="O411" s="147"/>
      <c r="P411" s="147"/>
      <c r="Q411" s="147"/>
      <c r="R411" s="147"/>
      <c r="S411" s="147"/>
      <c r="T411" s="147"/>
      <c r="U411" s="147"/>
      <c r="V411" s="147"/>
      <c r="W411" s="147"/>
      <c r="X411" s="147"/>
      <c r="Y411" s="147"/>
      <c r="Z411" s="147"/>
      <c r="AA411" s="147"/>
      <c r="AB411" s="147"/>
      <c r="AC411" s="147"/>
      <c r="AD411" s="147"/>
      <c r="AE411" s="147"/>
      <c r="AF411" s="147"/>
      <c r="AG411" s="147"/>
      <c r="AH411" s="147"/>
      <c r="AI411" s="147"/>
      <c r="AJ411" s="147"/>
      <c r="AK411" s="147"/>
      <c r="AL411" s="147"/>
      <c r="AM411" s="147"/>
      <c r="AN411" s="147"/>
      <c r="AO411" s="154"/>
    </row>
    <row r="412" spans="3:41" x14ac:dyDescent="0.25">
      <c r="C412" s="152"/>
      <c r="E412" s="147"/>
      <c r="F412" s="147"/>
      <c r="G412" s="147"/>
      <c r="H412" s="147"/>
      <c r="I412" s="147"/>
      <c r="J412" s="147"/>
      <c r="K412" s="147"/>
      <c r="L412" s="147"/>
      <c r="M412" s="147"/>
      <c r="N412" s="147"/>
      <c r="O412" s="147"/>
      <c r="P412" s="147"/>
      <c r="Q412" s="147"/>
      <c r="R412" s="147"/>
      <c r="S412" s="147"/>
      <c r="T412" s="147"/>
      <c r="U412" s="147"/>
      <c r="V412" s="147"/>
      <c r="W412" s="147"/>
      <c r="X412" s="147"/>
      <c r="Y412" s="147"/>
      <c r="Z412" s="147"/>
      <c r="AA412" s="147"/>
      <c r="AB412" s="147"/>
      <c r="AC412" s="147"/>
      <c r="AD412" s="147"/>
      <c r="AE412" s="147"/>
      <c r="AF412" s="147"/>
      <c r="AG412" s="147"/>
      <c r="AH412" s="147"/>
      <c r="AI412" s="147"/>
      <c r="AJ412" s="147"/>
      <c r="AK412" s="147"/>
      <c r="AL412" s="147"/>
      <c r="AM412" s="147"/>
      <c r="AN412" s="147"/>
      <c r="AO412" s="154"/>
    </row>
    <row r="413" spans="3:41" x14ac:dyDescent="0.25">
      <c r="C413" s="152"/>
      <c r="E413" s="147"/>
      <c r="F413" s="147"/>
      <c r="G413" s="147"/>
      <c r="H413" s="147"/>
      <c r="I413" s="147"/>
      <c r="J413" s="147"/>
      <c r="K413" s="147"/>
      <c r="L413" s="147"/>
      <c r="M413" s="147"/>
      <c r="N413" s="147"/>
      <c r="O413" s="147"/>
      <c r="P413" s="147"/>
      <c r="Q413" s="147"/>
      <c r="R413" s="147"/>
      <c r="S413" s="147"/>
      <c r="T413" s="147"/>
      <c r="U413" s="147"/>
      <c r="V413" s="147"/>
      <c r="W413" s="147"/>
      <c r="X413" s="147"/>
      <c r="Y413" s="147"/>
      <c r="Z413" s="147"/>
      <c r="AA413" s="147"/>
      <c r="AB413" s="147"/>
      <c r="AC413" s="147"/>
      <c r="AD413" s="147"/>
      <c r="AE413" s="147"/>
      <c r="AF413" s="147"/>
      <c r="AG413" s="147"/>
      <c r="AH413" s="147"/>
      <c r="AI413" s="147"/>
      <c r="AJ413" s="147"/>
      <c r="AK413" s="147"/>
      <c r="AL413" s="147"/>
      <c r="AM413" s="147"/>
      <c r="AN413" s="147"/>
      <c r="AO413" s="154"/>
    </row>
    <row r="414" spans="3:41" ht="42" customHeight="1" x14ac:dyDescent="0.25">
      <c r="C414" s="205" t="s">
        <v>229</v>
      </c>
      <c r="D414" s="206"/>
      <c r="E414" s="206"/>
      <c r="F414" s="206"/>
      <c r="G414" s="206"/>
      <c r="H414" s="206"/>
      <c r="I414" s="206"/>
      <c r="J414" s="206"/>
      <c r="K414" s="206"/>
      <c r="L414" s="206"/>
      <c r="M414" s="206"/>
      <c r="N414" s="206"/>
      <c r="O414" s="206"/>
      <c r="P414" s="206"/>
      <c r="Q414" s="206"/>
      <c r="R414" s="206"/>
      <c r="S414" s="206"/>
      <c r="T414" s="206"/>
      <c r="U414" s="206"/>
      <c r="V414" s="206"/>
      <c r="W414" s="206"/>
      <c r="X414" s="206"/>
      <c r="Y414" s="206"/>
      <c r="Z414" s="206"/>
      <c r="AA414" s="206"/>
      <c r="AB414" s="206"/>
      <c r="AC414" s="206"/>
      <c r="AD414" s="206"/>
      <c r="AE414" s="206"/>
      <c r="AF414" s="206"/>
      <c r="AG414" s="206"/>
      <c r="AH414" s="206"/>
      <c r="AI414" s="206"/>
      <c r="AJ414" s="206"/>
      <c r="AK414" s="206"/>
      <c r="AL414" s="206"/>
      <c r="AM414" s="206"/>
      <c r="AN414" s="206"/>
      <c r="AO414" s="207"/>
    </row>
    <row r="415" spans="3:41" ht="42" customHeight="1" thickBot="1" x14ac:dyDescent="0.3">
      <c r="C415" s="208" t="str">
        <f>+C379</f>
        <v xml:space="preserve">“CREACION DEL PUENTE EN EL SECTOR RIO DE POMABAMBA EN LOS DISTRITOS DE URANMARCA Y COCHARCAS DE LA PROVINCIA DE CHINCHEROS - DEPARTAMENTO DE APURIMAC” </v>
      </c>
      <c r="D415" s="209"/>
      <c r="E415" s="209"/>
      <c r="F415" s="209"/>
      <c r="G415" s="209"/>
      <c r="H415" s="209"/>
      <c r="I415" s="209"/>
      <c r="J415" s="209"/>
      <c r="K415" s="209"/>
      <c r="L415" s="209"/>
      <c r="M415" s="209"/>
      <c r="N415" s="209"/>
      <c r="O415" s="209"/>
      <c r="P415" s="209"/>
      <c r="Q415" s="209"/>
      <c r="R415" s="209"/>
      <c r="S415" s="209"/>
      <c r="T415" s="209"/>
      <c r="U415" s="209"/>
      <c r="V415" s="209"/>
      <c r="W415" s="209"/>
      <c r="X415" s="209"/>
      <c r="Y415" s="209"/>
      <c r="Z415" s="209"/>
      <c r="AA415" s="209"/>
      <c r="AB415" s="209"/>
      <c r="AC415" s="209"/>
      <c r="AD415" s="209"/>
      <c r="AE415" s="209"/>
      <c r="AF415" s="209"/>
      <c r="AG415" s="209"/>
      <c r="AH415" s="209"/>
      <c r="AI415" s="209"/>
      <c r="AJ415" s="209"/>
      <c r="AK415" s="209"/>
      <c r="AL415" s="209"/>
      <c r="AM415" s="209"/>
      <c r="AN415" s="209"/>
      <c r="AO415" s="210"/>
    </row>
    <row r="416" spans="3:41" x14ac:dyDescent="0.25">
      <c r="C416" s="148"/>
      <c r="D416" s="149"/>
      <c r="E416" s="150"/>
      <c r="F416" s="150"/>
      <c r="G416" s="150"/>
      <c r="H416" s="150"/>
      <c r="I416" s="150"/>
      <c r="J416" s="150"/>
      <c r="K416" s="150"/>
      <c r="L416" s="150"/>
      <c r="M416" s="150"/>
      <c r="N416" s="150"/>
      <c r="O416" s="150"/>
      <c r="P416" s="150"/>
      <c r="Q416" s="150"/>
      <c r="R416" s="150"/>
      <c r="S416" s="150"/>
      <c r="T416" s="150"/>
      <c r="U416" s="150"/>
      <c r="V416" s="150"/>
      <c r="W416" s="150"/>
      <c r="X416" s="150"/>
      <c r="Y416" s="150"/>
      <c r="Z416" s="150"/>
      <c r="AA416" s="150"/>
      <c r="AB416" s="150"/>
      <c r="AC416" s="150"/>
      <c r="AD416" s="150"/>
      <c r="AE416" s="150"/>
      <c r="AF416" s="150"/>
      <c r="AG416" s="150"/>
      <c r="AH416" s="150"/>
      <c r="AI416" s="150"/>
      <c r="AJ416" s="150"/>
      <c r="AK416" s="150"/>
      <c r="AL416" s="150"/>
      <c r="AM416" s="150"/>
      <c r="AN416" s="150"/>
      <c r="AO416" s="151"/>
    </row>
    <row r="417" spans="3:41" x14ac:dyDescent="0.25">
      <c r="C417" s="152"/>
      <c r="E417" s="147"/>
      <c r="F417" s="147"/>
      <c r="G417" s="147"/>
      <c r="H417" s="147"/>
      <c r="I417" s="147"/>
      <c r="J417" s="147"/>
      <c r="K417" s="147"/>
      <c r="L417" s="147"/>
      <c r="M417" s="147"/>
      <c r="N417" s="147"/>
      <c r="O417" s="147"/>
      <c r="P417" s="147"/>
      <c r="Q417" s="147"/>
      <c r="R417" s="147"/>
      <c r="S417" s="147"/>
      <c r="T417" s="147"/>
      <c r="U417" s="147"/>
      <c r="V417" s="147"/>
      <c r="W417" s="147"/>
      <c r="X417" s="147"/>
      <c r="Y417" s="147"/>
      <c r="Z417" s="147"/>
      <c r="AA417" s="147"/>
      <c r="AB417" s="147"/>
      <c r="AC417" s="147"/>
      <c r="AD417" s="147"/>
      <c r="AE417" s="147"/>
      <c r="AF417" s="147"/>
      <c r="AG417" s="147"/>
      <c r="AH417" s="147"/>
      <c r="AI417" s="147"/>
      <c r="AJ417" s="147"/>
      <c r="AK417" s="147"/>
      <c r="AL417" s="147"/>
      <c r="AM417" s="147"/>
      <c r="AN417" s="147"/>
      <c r="AO417" s="154"/>
    </row>
    <row r="418" spans="3:41" x14ac:dyDescent="0.25">
      <c r="C418" s="152"/>
      <c r="E418" s="147"/>
      <c r="F418" s="147"/>
      <c r="G418" s="147"/>
      <c r="H418" s="147"/>
      <c r="I418" s="147"/>
      <c r="J418" s="147"/>
      <c r="K418" s="147"/>
      <c r="L418" s="147"/>
      <c r="M418" s="147"/>
      <c r="N418" s="147"/>
      <c r="O418" s="147"/>
      <c r="P418" s="147"/>
      <c r="Q418" s="147"/>
      <c r="R418" s="147"/>
      <c r="S418" s="147"/>
      <c r="T418" s="147"/>
      <c r="U418" s="147"/>
      <c r="V418" s="147"/>
      <c r="W418" s="147"/>
      <c r="X418" s="147"/>
      <c r="Y418" s="147"/>
      <c r="Z418" s="147"/>
      <c r="AA418" s="147"/>
      <c r="AB418" s="147"/>
      <c r="AC418" s="147"/>
      <c r="AD418" s="147"/>
      <c r="AE418" s="147"/>
      <c r="AF418" s="147"/>
      <c r="AG418" s="147"/>
      <c r="AH418" s="147"/>
      <c r="AI418" s="147"/>
      <c r="AJ418" s="147"/>
      <c r="AK418" s="147"/>
      <c r="AL418" s="147"/>
      <c r="AM418" s="147"/>
      <c r="AN418" s="147"/>
      <c r="AO418" s="154"/>
    </row>
    <row r="419" spans="3:41" x14ac:dyDescent="0.25">
      <c r="C419" s="152"/>
      <c r="E419" s="147"/>
      <c r="F419" s="147"/>
      <c r="G419" s="147"/>
      <c r="H419" s="147"/>
      <c r="I419" s="147"/>
      <c r="J419" s="147"/>
      <c r="K419" s="147"/>
      <c r="L419" s="147"/>
      <c r="M419" s="147"/>
      <c r="N419" s="147"/>
      <c r="O419" s="147"/>
      <c r="P419" s="147"/>
      <c r="Q419" s="147"/>
      <c r="R419" s="147"/>
      <c r="S419" s="147"/>
      <c r="T419" s="147"/>
      <c r="U419" s="147"/>
      <c r="V419" s="147"/>
      <c r="W419" s="147"/>
      <c r="X419" s="147"/>
      <c r="Y419" s="147"/>
      <c r="Z419" s="147"/>
      <c r="AA419" s="147"/>
      <c r="AB419" s="147"/>
      <c r="AC419" s="147"/>
      <c r="AD419" s="147"/>
      <c r="AE419" s="147"/>
      <c r="AF419" s="147"/>
      <c r="AG419" s="147"/>
      <c r="AH419" s="147"/>
      <c r="AI419" s="147"/>
      <c r="AJ419" s="147"/>
      <c r="AK419" s="147"/>
      <c r="AL419" s="147"/>
      <c r="AM419" s="147"/>
      <c r="AN419" s="147"/>
      <c r="AO419" s="154"/>
    </row>
    <row r="420" spans="3:41" x14ac:dyDescent="0.25">
      <c r="C420" s="152"/>
      <c r="E420" s="147"/>
      <c r="F420" s="147"/>
      <c r="G420" s="147"/>
      <c r="H420" s="147"/>
      <c r="I420" s="147"/>
      <c r="J420" s="147"/>
      <c r="K420" s="147"/>
      <c r="L420" s="147"/>
      <c r="M420" s="147"/>
      <c r="N420" s="147"/>
      <c r="O420" s="147"/>
      <c r="P420" s="147"/>
      <c r="Q420" s="147"/>
      <c r="R420" s="147"/>
      <c r="S420" s="147"/>
      <c r="T420" s="147"/>
      <c r="U420" s="147"/>
      <c r="V420" s="147"/>
      <c r="W420" s="147"/>
      <c r="X420" s="147"/>
      <c r="Y420" s="147"/>
      <c r="Z420" s="147"/>
      <c r="AA420" s="147"/>
      <c r="AB420" s="147"/>
      <c r="AC420" s="147"/>
      <c r="AD420" s="147"/>
      <c r="AE420" s="147"/>
      <c r="AF420" s="147"/>
      <c r="AG420" s="147"/>
      <c r="AH420" s="147"/>
      <c r="AI420" s="147"/>
      <c r="AJ420" s="147"/>
      <c r="AK420" s="147"/>
      <c r="AL420" s="147"/>
      <c r="AM420" s="147"/>
      <c r="AN420" s="147"/>
      <c r="AO420" s="154"/>
    </row>
    <row r="421" spans="3:41" x14ac:dyDescent="0.25">
      <c r="C421" s="152"/>
      <c r="E421" s="147"/>
      <c r="F421" s="147"/>
      <c r="G421" s="147"/>
      <c r="H421" s="147"/>
      <c r="I421" s="147"/>
      <c r="J421" s="147"/>
      <c r="K421" s="147"/>
      <c r="L421" s="147"/>
      <c r="M421" s="147"/>
      <c r="N421" s="147"/>
      <c r="O421" s="147"/>
      <c r="P421" s="147"/>
      <c r="Q421" s="147"/>
      <c r="R421" s="147"/>
      <c r="S421" s="147"/>
      <c r="T421" s="147"/>
      <c r="U421" s="147"/>
      <c r="V421" s="147"/>
      <c r="W421" s="147"/>
      <c r="X421" s="147"/>
      <c r="Y421" s="147"/>
      <c r="Z421" s="147"/>
      <c r="AA421" s="147"/>
      <c r="AB421" s="147"/>
      <c r="AC421" s="147"/>
      <c r="AD421" s="147"/>
      <c r="AE421" s="147"/>
      <c r="AF421" s="147"/>
      <c r="AG421" s="147"/>
      <c r="AH421" s="147"/>
      <c r="AI421" s="147"/>
      <c r="AJ421" s="147"/>
      <c r="AK421" s="147"/>
      <c r="AL421" s="147"/>
      <c r="AM421" s="147"/>
      <c r="AN421" s="147"/>
      <c r="AO421" s="154"/>
    </row>
    <row r="422" spans="3:41" x14ac:dyDescent="0.25">
      <c r="C422" s="152"/>
      <c r="E422" s="147"/>
      <c r="F422" s="147"/>
      <c r="G422" s="147"/>
      <c r="H422" s="147"/>
      <c r="I422" s="147"/>
      <c r="J422" s="147"/>
      <c r="K422" s="147"/>
      <c r="L422" s="147"/>
      <c r="M422" s="147"/>
      <c r="N422" s="147"/>
      <c r="O422" s="147"/>
      <c r="P422" s="147"/>
      <c r="Q422" s="147"/>
      <c r="R422" s="147"/>
      <c r="S422" s="147"/>
      <c r="T422" s="147"/>
      <c r="U422" s="147"/>
      <c r="V422" s="147"/>
      <c r="W422" s="147"/>
      <c r="X422" s="147"/>
      <c r="Y422" s="147"/>
      <c r="Z422" s="147"/>
      <c r="AA422" s="147"/>
      <c r="AB422" s="147"/>
      <c r="AC422" s="147"/>
      <c r="AD422" s="147"/>
      <c r="AE422" s="147"/>
      <c r="AF422" s="147"/>
      <c r="AG422" s="147"/>
      <c r="AH422" s="147"/>
      <c r="AI422" s="147"/>
      <c r="AJ422" s="147"/>
      <c r="AK422" s="147"/>
      <c r="AL422" s="147"/>
      <c r="AM422" s="147"/>
      <c r="AN422" s="147"/>
      <c r="AO422" s="154"/>
    </row>
    <row r="423" spans="3:41" x14ac:dyDescent="0.25">
      <c r="C423" s="152"/>
      <c r="E423" s="147"/>
      <c r="F423" s="147"/>
      <c r="G423" s="147"/>
      <c r="H423" s="147"/>
      <c r="I423" s="147"/>
      <c r="J423" s="147"/>
      <c r="K423" s="147"/>
      <c r="L423" s="147"/>
      <c r="M423" s="147"/>
      <c r="N423" s="147"/>
      <c r="O423" s="147"/>
      <c r="P423" s="147"/>
      <c r="Q423" s="147"/>
      <c r="R423" s="147"/>
      <c r="S423" s="147"/>
      <c r="T423" s="147"/>
      <c r="U423" s="147"/>
      <c r="V423" s="147"/>
      <c r="W423" s="147"/>
      <c r="X423" s="147"/>
      <c r="Y423" s="147"/>
      <c r="Z423" s="147"/>
      <c r="AA423" s="147"/>
      <c r="AB423" s="147"/>
      <c r="AC423" s="147"/>
      <c r="AD423" s="147"/>
      <c r="AE423" s="147"/>
      <c r="AF423" s="147"/>
      <c r="AG423" s="147"/>
      <c r="AH423" s="147"/>
      <c r="AI423" s="147"/>
      <c r="AJ423" s="147"/>
      <c r="AK423" s="147"/>
      <c r="AL423" s="147"/>
      <c r="AM423" s="147"/>
      <c r="AN423" s="147"/>
      <c r="AO423" s="154"/>
    </row>
    <row r="424" spans="3:41" x14ac:dyDescent="0.25">
      <c r="C424" s="152"/>
      <c r="E424" s="147"/>
      <c r="F424" s="147"/>
      <c r="G424" s="147"/>
      <c r="H424" s="147"/>
      <c r="I424" s="147"/>
      <c r="J424" s="147"/>
      <c r="K424" s="147"/>
      <c r="L424" s="147"/>
      <c r="M424" s="147"/>
      <c r="N424" s="147"/>
      <c r="O424" s="147"/>
      <c r="P424" s="147"/>
      <c r="Q424" s="147"/>
      <c r="R424" s="147"/>
      <c r="S424" s="147"/>
      <c r="T424" s="147"/>
      <c r="U424" s="147"/>
      <c r="V424" s="147"/>
      <c r="W424" s="147"/>
      <c r="X424" s="147"/>
      <c r="Y424" s="147"/>
      <c r="Z424" s="147"/>
      <c r="AA424" s="147"/>
      <c r="AB424" s="147"/>
      <c r="AC424" s="147"/>
      <c r="AD424" s="147"/>
      <c r="AE424" s="147"/>
      <c r="AF424" s="147"/>
      <c r="AG424" s="147"/>
      <c r="AH424" s="147"/>
      <c r="AI424" s="147"/>
      <c r="AJ424" s="147"/>
      <c r="AK424" s="147"/>
      <c r="AL424" s="147"/>
      <c r="AM424" s="147"/>
      <c r="AN424" s="147"/>
      <c r="AO424" s="154"/>
    </row>
    <row r="425" spans="3:41" x14ac:dyDescent="0.25">
      <c r="C425" s="152"/>
      <c r="E425" s="147"/>
      <c r="F425" s="147"/>
      <c r="G425" s="147"/>
      <c r="H425" s="147"/>
      <c r="I425" s="147"/>
      <c r="J425" s="147"/>
      <c r="K425" s="147"/>
      <c r="L425" s="147"/>
      <c r="M425" s="147"/>
      <c r="N425" s="147"/>
      <c r="O425" s="147"/>
      <c r="P425" s="147"/>
      <c r="Q425" s="147"/>
      <c r="R425" s="147"/>
      <c r="S425" s="147"/>
      <c r="T425" s="147"/>
      <c r="U425" s="147"/>
      <c r="V425" s="147"/>
      <c r="W425" s="147"/>
      <c r="X425" s="147"/>
      <c r="Y425" s="147"/>
      <c r="Z425" s="147"/>
      <c r="AA425" s="147"/>
      <c r="AB425" s="147"/>
      <c r="AC425" s="147"/>
      <c r="AD425" s="147"/>
      <c r="AE425" s="147"/>
      <c r="AF425" s="147"/>
      <c r="AG425" s="147"/>
      <c r="AH425" s="147"/>
      <c r="AI425" s="147"/>
      <c r="AJ425" s="147"/>
      <c r="AK425" s="147"/>
      <c r="AL425" s="147"/>
      <c r="AM425" s="147"/>
      <c r="AN425" s="147"/>
      <c r="AO425" s="154"/>
    </row>
    <row r="426" spans="3:41" x14ac:dyDescent="0.25">
      <c r="C426" s="152"/>
      <c r="E426" s="147"/>
      <c r="F426" s="147"/>
      <c r="G426" s="147"/>
      <c r="H426" s="147"/>
      <c r="I426" s="147"/>
      <c r="J426" s="147"/>
      <c r="K426" s="147"/>
      <c r="L426" s="147"/>
      <c r="M426" s="147"/>
      <c r="N426" s="147"/>
      <c r="O426" s="147"/>
      <c r="P426" s="147"/>
      <c r="Q426" s="147"/>
      <c r="R426" s="147"/>
      <c r="S426" s="147"/>
      <c r="T426" s="147"/>
      <c r="U426" s="147"/>
      <c r="V426" s="147"/>
      <c r="W426" s="147"/>
      <c r="X426" s="147"/>
      <c r="Y426" s="147"/>
      <c r="Z426" s="147"/>
      <c r="AA426" s="147"/>
      <c r="AB426" s="147"/>
      <c r="AC426" s="147"/>
      <c r="AD426" s="147"/>
      <c r="AE426" s="147"/>
      <c r="AF426" s="147"/>
      <c r="AG426" s="147"/>
      <c r="AH426" s="147"/>
      <c r="AI426" s="147"/>
      <c r="AJ426" s="147"/>
      <c r="AK426" s="147"/>
      <c r="AL426" s="147"/>
      <c r="AM426" s="147"/>
      <c r="AN426" s="147"/>
      <c r="AO426" s="154"/>
    </row>
    <row r="427" spans="3:41" x14ac:dyDescent="0.25">
      <c r="C427" s="152"/>
      <c r="E427" s="147"/>
      <c r="F427" s="147"/>
      <c r="G427" s="147"/>
      <c r="H427" s="147"/>
      <c r="I427" s="147"/>
      <c r="J427" s="147"/>
      <c r="K427" s="147"/>
      <c r="L427" s="147"/>
      <c r="M427" s="147"/>
      <c r="N427" s="147"/>
      <c r="O427" s="147"/>
      <c r="P427" s="147"/>
      <c r="Q427" s="147"/>
      <c r="R427" s="147"/>
      <c r="S427" s="147"/>
      <c r="T427" s="147"/>
      <c r="U427" s="147"/>
      <c r="V427" s="147"/>
      <c r="W427" s="147"/>
      <c r="X427" s="147"/>
      <c r="Y427" s="147"/>
      <c r="Z427" s="147"/>
      <c r="AA427" s="147"/>
      <c r="AB427" s="147"/>
      <c r="AC427" s="147"/>
      <c r="AD427" s="147"/>
      <c r="AE427" s="147"/>
      <c r="AF427" s="147"/>
      <c r="AG427" s="147"/>
      <c r="AH427" s="147"/>
      <c r="AI427" s="147"/>
      <c r="AJ427" s="147"/>
      <c r="AK427" s="147"/>
      <c r="AL427" s="147"/>
      <c r="AM427" s="147"/>
      <c r="AN427" s="147"/>
      <c r="AO427" s="154"/>
    </row>
    <row r="428" spans="3:41" x14ac:dyDescent="0.25">
      <c r="C428" s="152"/>
      <c r="E428" s="147"/>
      <c r="F428" s="147"/>
      <c r="G428" s="147"/>
      <c r="H428" s="147"/>
      <c r="I428" s="147"/>
      <c r="J428" s="147"/>
      <c r="K428" s="147"/>
      <c r="L428" s="147"/>
      <c r="M428" s="147"/>
      <c r="N428" s="147"/>
      <c r="O428" s="147"/>
      <c r="P428" s="147"/>
      <c r="Q428" s="147"/>
      <c r="R428" s="147"/>
      <c r="S428" s="147"/>
      <c r="T428" s="147"/>
      <c r="U428" s="147"/>
      <c r="V428" s="147"/>
      <c r="W428" s="147"/>
      <c r="X428" s="147"/>
      <c r="Y428" s="147"/>
      <c r="Z428" s="147"/>
      <c r="AA428" s="147"/>
      <c r="AB428" s="147"/>
      <c r="AC428" s="147"/>
      <c r="AD428" s="147"/>
      <c r="AE428" s="147"/>
      <c r="AF428" s="147"/>
      <c r="AG428" s="147"/>
      <c r="AH428" s="147"/>
      <c r="AI428" s="147"/>
      <c r="AJ428" s="147"/>
      <c r="AK428" s="147"/>
      <c r="AL428" s="147"/>
      <c r="AM428" s="147"/>
      <c r="AN428" s="147"/>
      <c r="AO428" s="154"/>
    </row>
    <row r="429" spans="3:41" x14ac:dyDescent="0.25">
      <c r="C429" s="152"/>
      <c r="E429" s="147"/>
      <c r="F429" s="147"/>
      <c r="G429" s="147"/>
      <c r="H429" s="147"/>
      <c r="I429" s="147"/>
      <c r="J429" s="147"/>
      <c r="K429" s="147"/>
      <c r="L429" s="147"/>
      <c r="M429" s="147"/>
      <c r="N429" s="147"/>
      <c r="O429" s="147"/>
      <c r="P429" s="147"/>
      <c r="Q429" s="147"/>
      <c r="R429" s="147"/>
      <c r="S429" s="147"/>
      <c r="T429" s="147"/>
      <c r="U429" s="147"/>
      <c r="V429" s="147"/>
      <c r="W429" s="147"/>
      <c r="X429" s="147"/>
      <c r="Y429" s="147"/>
      <c r="Z429" s="147"/>
      <c r="AA429" s="147"/>
      <c r="AB429" s="147"/>
      <c r="AC429" s="147"/>
      <c r="AD429" s="147"/>
      <c r="AE429" s="147"/>
      <c r="AF429" s="147"/>
      <c r="AG429" s="147"/>
      <c r="AH429" s="147"/>
      <c r="AI429" s="147"/>
      <c r="AJ429" s="147"/>
      <c r="AK429" s="147"/>
      <c r="AL429" s="147"/>
      <c r="AM429" s="147"/>
      <c r="AN429" s="147"/>
      <c r="AO429" s="154"/>
    </row>
    <row r="430" spans="3:41" x14ac:dyDescent="0.25">
      <c r="C430" s="152"/>
      <c r="E430" s="147"/>
      <c r="F430" s="147"/>
      <c r="G430" s="147"/>
      <c r="H430" s="147"/>
      <c r="I430" s="147"/>
      <c r="J430" s="147"/>
      <c r="K430" s="147"/>
      <c r="L430" s="147"/>
      <c r="M430" s="147"/>
      <c r="N430" s="147"/>
      <c r="O430" s="147"/>
      <c r="P430" s="147"/>
      <c r="Q430" s="147"/>
      <c r="R430" s="147"/>
      <c r="S430" s="147"/>
      <c r="T430" s="147"/>
      <c r="U430" s="147"/>
      <c r="V430" s="147"/>
      <c r="W430" s="147"/>
      <c r="X430" s="147"/>
      <c r="Y430" s="147"/>
      <c r="Z430" s="147"/>
      <c r="AA430" s="147"/>
      <c r="AB430" s="147"/>
      <c r="AC430" s="147"/>
      <c r="AD430" s="147"/>
      <c r="AE430" s="147"/>
      <c r="AF430" s="147"/>
      <c r="AG430" s="147"/>
      <c r="AH430" s="147"/>
      <c r="AI430" s="147"/>
      <c r="AJ430" s="147"/>
      <c r="AK430" s="147"/>
      <c r="AL430" s="147"/>
      <c r="AM430" s="147"/>
      <c r="AN430" s="147"/>
      <c r="AO430" s="154"/>
    </row>
    <row r="431" spans="3:41" x14ac:dyDescent="0.25">
      <c r="C431" s="152"/>
      <c r="E431" s="147"/>
      <c r="F431" s="147"/>
      <c r="G431" s="147"/>
      <c r="H431" s="147"/>
      <c r="I431" s="147"/>
      <c r="J431" s="147"/>
      <c r="K431" s="147"/>
      <c r="L431" s="147"/>
      <c r="M431" s="147"/>
      <c r="N431" s="147"/>
      <c r="O431" s="147"/>
      <c r="P431" s="147"/>
      <c r="Q431" s="147"/>
      <c r="R431" s="147"/>
      <c r="S431" s="147"/>
      <c r="T431" s="147"/>
      <c r="U431" s="147"/>
      <c r="V431" s="147"/>
      <c r="W431" s="147"/>
      <c r="X431" s="147"/>
      <c r="Y431" s="147"/>
      <c r="Z431" s="147"/>
      <c r="AA431" s="147"/>
      <c r="AB431" s="147"/>
      <c r="AC431" s="147"/>
      <c r="AD431" s="147"/>
      <c r="AE431" s="147"/>
      <c r="AF431" s="147"/>
      <c r="AG431" s="147"/>
      <c r="AH431" s="147"/>
      <c r="AI431" s="147"/>
      <c r="AJ431" s="147"/>
      <c r="AK431" s="147"/>
      <c r="AL431" s="147"/>
      <c r="AM431" s="147"/>
      <c r="AN431" s="147"/>
      <c r="AO431" s="154"/>
    </row>
    <row r="432" spans="3:41" x14ac:dyDescent="0.25">
      <c r="C432" s="152"/>
      <c r="E432" s="147"/>
      <c r="F432" s="147"/>
      <c r="G432" s="147"/>
      <c r="H432" s="147"/>
      <c r="I432" s="147"/>
      <c r="J432" s="147"/>
      <c r="K432" s="147"/>
      <c r="L432" s="147"/>
      <c r="M432" s="147"/>
      <c r="N432" s="147"/>
      <c r="O432" s="147"/>
      <c r="P432" s="147"/>
      <c r="Q432" s="147"/>
      <c r="R432" s="147"/>
      <c r="S432" s="147"/>
      <c r="T432" s="147"/>
      <c r="U432" s="147"/>
      <c r="V432" s="147"/>
      <c r="W432" s="147"/>
      <c r="X432" s="147"/>
      <c r="Y432" s="147"/>
      <c r="Z432" s="147"/>
      <c r="AA432" s="147"/>
      <c r="AB432" s="147"/>
      <c r="AC432" s="147"/>
      <c r="AD432" s="147"/>
      <c r="AE432" s="147"/>
      <c r="AF432" s="147"/>
      <c r="AG432" s="147"/>
      <c r="AH432" s="147"/>
      <c r="AI432" s="147"/>
      <c r="AJ432" s="147"/>
      <c r="AK432" s="147"/>
      <c r="AL432" s="147"/>
      <c r="AM432" s="147"/>
      <c r="AN432" s="147"/>
      <c r="AO432" s="154"/>
    </row>
    <row r="433" spans="3:41" x14ac:dyDescent="0.25">
      <c r="C433" s="152"/>
      <c r="E433" s="147"/>
      <c r="F433" s="147"/>
      <c r="G433" s="147"/>
      <c r="H433" s="147"/>
      <c r="I433" s="147"/>
      <c r="J433" s="147"/>
      <c r="K433" s="147"/>
      <c r="L433" s="147"/>
      <c r="M433" s="147"/>
      <c r="N433" s="147"/>
      <c r="O433" s="147"/>
      <c r="P433" s="147"/>
      <c r="Q433" s="147"/>
      <c r="R433" s="147"/>
      <c r="S433" s="147"/>
      <c r="T433" s="147"/>
      <c r="U433" s="147"/>
      <c r="V433" s="147"/>
      <c r="W433" s="147"/>
      <c r="X433" s="147"/>
      <c r="Y433" s="147"/>
      <c r="Z433" s="147"/>
      <c r="AA433" s="147"/>
      <c r="AB433" s="147"/>
      <c r="AC433" s="147"/>
      <c r="AD433" s="147"/>
      <c r="AE433" s="147"/>
      <c r="AF433" s="147"/>
      <c r="AG433" s="147"/>
      <c r="AH433" s="147"/>
      <c r="AI433" s="147"/>
      <c r="AJ433" s="147"/>
      <c r="AK433" s="147"/>
      <c r="AL433" s="147"/>
      <c r="AM433" s="147"/>
      <c r="AN433" s="147"/>
      <c r="AO433" s="154"/>
    </row>
    <row r="434" spans="3:41" x14ac:dyDescent="0.25">
      <c r="C434" s="152"/>
      <c r="E434" s="147"/>
      <c r="F434" s="147"/>
      <c r="G434" s="147"/>
      <c r="H434" s="147"/>
      <c r="I434" s="147"/>
      <c r="J434" s="147"/>
      <c r="K434" s="147"/>
      <c r="L434" s="147"/>
      <c r="M434" s="147"/>
      <c r="N434" s="147"/>
      <c r="O434" s="147"/>
      <c r="P434" s="147"/>
      <c r="Q434" s="147"/>
      <c r="R434" s="147"/>
      <c r="S434" s="147"/>
      <c r="T434" s="147"/>
      <c r="U434" s="147"/>
      <c r="V434" s="147"/>
      <c r="W434" s="147"/>
      <c r="X434" s="147"/>
      <c r="Y434" s="147"/>
      <c r="Z434" s="147"/>
      <c r="AA434" s="147"/>
      <c r="AB434" s="147"/>
      <c r="AC434" s="147"/>
      <c r="AD434" s="147"/>
      <c r="AE434" s="147"/>
      <c r="AF434" s="147"/>
      <c r="AG434" s="147"/>
      <c r="AH434" s="147"/>
      <c r="AI434" s="147"/>
      <c r="AJ434" s="147"/>
      <c r="AK434" s="147"/>
      <c r="AL434" s="147"/>
      <c r="AM434" s="147"/>
      <c r="AN434" s="147"/>
      <c r="AO434" s="154"/>
    </row>
    <row r="435" spans="3:41" x14ac:dyDescent="0.25">
      <c r="C435" s="152"/>
      <c r="E435" s="147"/>
      <c r="F435" s="147"/>
      <c r="G435" s="147"/>
      <c r="H435" s="147"/>
      <c r="I435" s="147"/>
      <c r="J435" s="147"/>
      <c r="K435" s="147"/>
      <c r="L435" s="147"/>
      <c r="M435" s="147"/>
      <c r="N435" s="147"/>
      <c r="O435" s="147"/>
      <c r="P435" s="147"/>
      <c r="Q435" s="147"/>
      <c r="R435" s="147"/>
      <c r="S435" s="147"/>
      <c r="T435" s="147"/>
      <c r="U435" s="147"/>
      <c r="V435" s="147"/>
      <c r="W435" s="147"/>
      <c r="X435" s="147"/>
      <c r="Y435" s="147"/>
      <c r="Z435" s="147"/>
      <c r="AA435" s="147"/>
      <c r="AB435" s="147"/>
      <c r="AC435" s="147"/>
      <c r="AD435" s="147"/>
      <c r="AE435" s="147"/>
      <c r="AF435" s="147"/>
      <c r="AG435" s="147"/>
      <c r="AH435" s="147"/>
      <c r="AI435" s="147"/>
      <c r="AJ435" s="147"/>
      <c r="AK435" s="147"/>
      <c r="AL435" s="147"/>
      <c r="AM435" s="147"/>
      <c r="AN435" s="147"/>
      <c r="AO435" s="154"/>
    </row>
    <row r="436" spans="3:41" x14ac:dyDescent="0.25">
      <c r="C436" s="152"/>
      <c r="E436" s="147"/>
      <c r="F436" s="147"/>
      <c r="G436" s="147"/>
      <c r="H436" s="147"/>
      <c r="I436" s="147"/>
      <c r="J436" s="147"/>
      <c r="K436" s="147"/>
      <c r="L436" s="147"/>
      <c r="M436" s="147"/>
      <c r="N436" s="147"/>
      <c r="O436" s="147"/>
      <c r="P436" s="147"/>
      <c r="Q436" s="147"/>
      <c r="R436" s="147"/>
      <c r="S436" s="147"/>
      <c r="T436" s="147"/>
      <c r="U436" s="147"/>
      <c r="V436" s="147"/>
      <c r="W436" s="147"/>
      <c r="X436" s="147"/>
      <c r="Y436" s="147"/>
      <c r="Z436" s="147"/>
      <c r="AA436" s="147"/>
      <c r="AB436" s="147"/>
      <c r="AC436" s="147"/>
      <c r="AD436" s="147"/>
      <c r="AE436" s="147"/>
      <c r="AF436" s="147"/>
      <c r="AG436" s="147"/>
      <c r="AH436" s="147"/>
      <c r="AI436" s="147"/>
      <c r="AJ436" s="147"/>
      <c r="AK436" s="147"/>
      <c r="AL436" s="147"/>
      <c r="AM436" s="147"/>
      <c r="AN436" s="147"/>
      <c r="AO436" s="154"/>
    </row>
    <row r="437" spans="3:41" x14ac:dyDescent="0.25">
      <c r="C437" s="152"/>
      <c r="E437" s="147"/>
      <c r="F437" s="147"/>
      <c r="G437" s="147"/>
      <c r="H437" s="147"/>
      <c r="I437" s="147"/>
      <c r="J437" s="147"/>
      <c r="K437" s="147"/>
      <c r="L437" s="147"/>
      <c r="M437" s="147"/>
      <c r="N437" s="147"/>
      <c r="O437" s="147"/>
      <c r="P437" s="147"/>
      <c r="Q437" s="147"/>
      <c r="R437" s="147"/>
      <c r="S437" s="147"/>
      <c r="T437" s="147"/>
      <c r="U437" s="147"/>
      <c r="V437" s="147"/>
      <c r="W437" s="147"/>
      <c r="X437" s="147"/>
      <c r="Y437" s="147"/>
      <c r="Z437" s="147"/>
      <c r="AA437" s="147"/>
      <c r="AB437" s="147"/>
      <c r="AC437" s="147"/>
      <c r="AD437" s="147"/>
      <c r="AE437" s="147"/>
      <c r="AF437" s="147"/>
      <c r="AG437" s="147"/>
      <c r="AH437" s="147"/>
      <c r="AI437" s="147"/>
      <c r="AJ437" s="147"/>
      <c r="AK437" s="147"/>
      <c r="AL437" s="147"/>
      <c r="AM437" s="147"/>
      <c r="AN437" s="147"/>
      <c r="AO437" s="154"/>
    </row>
    <row r="438" spans="3:41" x14ac:dyDescent="0.25">
      <c r="C438" s="152"/>
      <c r="E438" s="147"/>
      <c r="F438" s="147"/>
      <c r="G438" s="147"/>
      <c r="H438" s="147"/>
      <c r="I438" s="147"/>
      <c r="J438" s="147"/>
      <c r="K438" s="147"/>
      <c r="L438" s="147"/>
      <c r="M438" s="147"/>
      <c r="N438" s="147"/>
      <c r="O438" s="147"/>
      <c r="P438" s="147"/>
      <c r="Q438" s="147"/>
      <c r="R438" s="147"/>
      <c r="S438" s="147"/>
      <c r="T438" s="147"/>
      <c r="U438" s="147"/>
      <c r="V438" s="147"/>
      <c r="W438" s="147"/>
      <c r="X438" s="147"/>
      <c r="Y438" s="147"/>
      <c r="Z438" s="147"/>
      <c r="AA438" s="147"/>
      <c r="AB438" s="147"/>
      <c r="AC438" s="147"/>
      <c r="AD438" s="147"/>
      <c r="AE438" s="147"/>
      <c r="AF438" s="147"/>
      <c r="AG438" s="147"/>
      <c r="AH438" s="147"/>
      <c r="AI438" s="147"/>
      <c r="AJ438" s="147"/>
      <c r="AK438" s="147"/>
      <c r="AL438" s="147"/>
      <c r="AM438" s="147"/>
      <c r="AN438" s="147"/>
      <c r="AO438" s="154"/>
    </row>
    <row r="439" spans="3:41" x14ac:dyDescent="0.25">
      <c r="C439" s="152"/>
      <c r="E439" s="147"/>
      <c r="F439" s="147"/>
      <c r="G439" s="147"/>
      <c r="H439" s="147"/>
      <c r="I439" s="147"/>
      <c r="J439" s="147"/>
      <c r="K439" s="147"/>
      <c r="L439" s="147"/>
      <c r="M439" s="147"/>
      <c r="N439" s="147"/>
      <c r="O439" s="147"/>
      <c r="P439" s="147"/>
      <c r="Q439" s="147"/>
      <c r="R439" s="147"/>
      <c r="S439" s="147"/>
      <c r="T439" s="147"/>
      <c r="U439" s="147"/>
      <c r="V439" s="147"/>
      <c r="W439" s="147"/>
      <c r="X439" s="147"/>
      <c r="Y439" s="147"/>
      <c r="Z439" s="147"/>
      <c r="AA439" s="147"/>
      <c r="AB439" s="147"/>
      <c r="AC439" s="147"/>
      <c r="AD439" s="147"/>
      <c r="AE439" s="147"/>
      <c r="AF439" s="147"/>
      <c r="AG439" s="147"/>
      <c r="AH439" s="147"/>
      <c r="AI439" s="147"/>
      <c r="AJ439" s="147"/>
      <c r="AK439" s="147"/>
      <c r="AL439" s="147"/>
      <c r="AM439" s="147"/>
      <c r="AN439" s="147"/>
      <c r="AO439" s="154"/>
    </row>
    <row r="440" spans="3:41" x14ac:dyDescent="0.25">
      <c r="C440" s="152"/>
      <c r="E440" s="147"/>
      <c r="F440" s="147"/>
      <c r="G440" s="147"/>
      <c r="H440" s="147"/>
      <c r="I440" s="147"/>
      <c r="J440" s="147"/>
      <c r="K440" s="147"/>
      <c r="L440" s="147"/>
      <c r="M440" s="147"/>
      <c r="N440" s="147"/>
      <c r="O440" s="147"/>
      <c r="P440" s="147"/>
      <c r="Q440" s="147"/>
      <c r="R440" s="147"/>
      <c r="S440" s="147"/>
      <c r="T440" s="147"/>
      <c r="U440" s="147"/>
      <c r="V440" s="147"/>
      <c r="W440" s="147"/>
      <c r="X440" s="147"/>
      <c r="Y440" s="147"/>
      <c r="Z440" s="147"/>
      <c r="AA440" s="147"/>
      <c r="AB440" s="147"/>
      <c r="AC440" s="147"/>
      <c r="AD440" s="147"/>
      <c r="AE440" s="147"/>
      <c r="AF440" s="147"/>
      <c r="AG440" s="147"/>
      <c r="AH440" s="147"/>
      <c r="AI440" s="147"/>
      <c r="AJ440" s="147"/>
      <c r="AK440" s="147"/>
      <c r="AL440" s="147"/>
      <c r="AM440" s="147"/>
      <c r="AN440" s="147"/>
      <c r="AO440" s="154"/>
    </row>
    <row r="441" spans="3:41" x14ac:dyDescent="0.25">
      <c r="C441" s="152"/>
      <c r="E441" s="147"/>
      <c r="F441" s="147"/>
      <c r="G441" s="147"/>
      <c r="H441" s="147"/>
      <c r="I441" s="147"/>
      <c r="J441" s="147"/>
      <c r="K441" s="147"/>
      <c r="L441" s="147"/>
      <c r="M441" s="147"/>
      <c r="N441" s="147"/>
      <c r="O441" s="147"/>
      <c r="P441" s="147"/>
      <c r="Q441" s="147"/>
      <c r="R441" s="147"/>
      <c r="S441" s="147"/>
      <c r="T441" s="147"/>
      <c r="U441" s="147"/>
      <c r="V441" s="147"/>
      <c r="W441" s="147"/>
      <c r="X441" s="147"/>
      <c r="Y441" s="147"/>
      <c r="Z441" s="147"/>
      <c r="AA441" s="147"/>
      <c r="AB441" s="147"/>
      <c r="AC441" s="147"/>
      <c r="AD441" s="147"/>
      <c r="AE441" s="147"/>
      <c r="AF441" s="147"/>
      <c r="AG441" s="147"/>
      <c r="AH441" s="147"/>
      <c r="AI441" s="147"/>
      <c r="AJ441" s="147"/>
      <c r="AK441" s="147"/>
      <c r="AL441" s="147"/>
      <c r="AM441" s="147"/>
      <c r="AN441" s="147"/>
      <c r="AO441" s="154"/>
    </row>
    <row r="442" spans="3:41" x14ac:dyDescent="0.25">
      <c r="C442" s="152"/>
      <c r="E442" s="147"/>
      <c r="F442" s="147"/>
      <c r="G442" s="147"/>
      <c r="H442" s="147"/>
      <c r="I442" s="147"/>
      <c r="J442" s="147"/>
      <c r="K442" s="147"/>
      <c r="L442" s="147"/>
      <c r="M442" s="147"/>
      <c r="N442" s="147"/>
      <c r="O442" s="147"/>
      <c r="P442" s="147"/>
      <c r="Q442" s="147"/>
      <c r="R442" s="147"/>
      <c r="S442" s="147"/>
      <c r="T442" s="147"/>
      <c r="U442" s="147"/>
      <c r="V442" s="147"/>
      <c r="W442" s="147"/>
      <c r="X442" s="147"/>
      <c r="Y442" s="147"/>
      <c r="Z442" s="147"/>
      <c r="AA442" s="147"/>
      <c r="AB442" s="147"/>
      <c r="AC442" s="147"/>
      <c r="AD442" s="147"/>
      <c r="AE442" s="147"/>
      <c r="AF442" s="147"/>
      <c r="AG442" s="147"/>
      <c r="AH442" s="147"/>
      <c r="AI442" s="147"/>
      <c r="AJ442" s="147"/>
      <c r="AK442" s="147"/>
      <c r="AL442" s="147"/>
      <c r="AM442" s="147"/>
      <c r="AN442" s="147"/>
      <c r="AO442" s="154"/>
    </row>
    <row r="443" spans="3:41" x14ac:dyDescent="0.25">
      <c r="C443" s="152"/>
      <c r="E443" s="147"/>
      <c r="F443" s="147"/>
      <c r="G443" s="147"/>
      <c r="H443" s="147"/>
      <c r="I443" s="147"/>
      <c r="J443" s="147"/>
      <c r="K443" s="147"/>
      <c r="L443" s="147"/>
      <c r="M443" s="147"/>
      <c r="N443" s="147"/>
      <c r="O443" s="147"/>
      <c r="P443" s="147"/>
      <c r="Q443" s="147"/>
      <c r="R443" s="147"/>
      <c r="S443" s="147"/>
      <c r="T443" s="147"/>
      <c r="U443" s="147"/>
      <c r="V443" s="147"/>
      <c r="W443" s="147"/>
      <c r="X443" s="147"/>
      <c r="Y443" s="147"/>
      <c r="Z443" s="147"/>
      <c r="AA443" s="147"/>
      <c r="AB443" s="147"/>
      <c r="AC443" s="147"/>
      <c r="AD443" s="147"/>
      <c r="AE443" s="147"/>
      <c r="AF443" s="147"/>
      <c r="AG443" s="147"/>
      <c r="AH443" s="147"/>
      <c r="AI443" s="147"/>
      <c r="AJ443" s="147"/>
      <c r="AK443" s="147"/>
      <c r="AL443" s="147"/>
      <c r="AM443" s="147"/>
      <c r="AN443" s="147"/>
      <c r="AO443" s="154"/>
    </row>
    <row r="444" spans="3:41" x14ac:dyDescent="0.25">
      <c r="C444" s="152"/>
      <c r="E444" s="147"/>
      <c r="F444" s="147"/>
      <c r="G444" s="147"/>
      <c r="H444" s="147"/>
      <c r="I444" s="147"/>
      <c r="J444" s="147"/>
      <c r="K444" s="147"/>
      <c r="L444" s="147"/>
      <c r="M444" s="147"/>
      <c r="N444" s="147"/>
      <c r="O444" s="147"/>
      <c r="P444" s="147"/>
      <c r="Q444" s="147"/>
      <c r="R444" s="147"/>
      <c r="S444" s="147"/>
      <c r="T444" s="147"/>
      <c r="U444" s="147"/>
      <c r="V444" s="147"/>
      <c r="W444" s="147"/>
      <c r="X444" s="147"/>
      <c r="Y444" s="147"/>
      <c r="Z444" s="147"/>
      <c r="AA444" s="147"/>
      <c r="AB444" s="147"/>
      <c r="AC444" s="147"/>
      <c r="AD444" s="147"/>
      <c r="AE444" s="147"/>
      <c r="AF444" s="147"/>
      <c r="AG444" s="147"/>
      <c r="AH444" s="147"/>
      <c r="AI444" s="147"/>
      <c r="AJ444" s="147"/>
      <c r="AK444" s="147"/>
      <c r="AL444" s="147"/>
      <c r="AM444" s="147"/>
      <c r="AN444" s="147"/>
      <c r="AO444" s="154"/>
    </row>
    <row r="445" spans="3:41" x14ac:dyDescent="0.25">
      <c r="C445" s="152"/>
      <c r="E445" s="147"/>
      <c r="F445" s="147"/>
      <c r="G445" s="147"/>
      <c r="H445" s="147"/>
      <c r="I445" s="147"/>
      <c r="J445" s="147"/>
      <c r="K445" s="147"/>
      <c r="L445" s="147"/>
      <c r="M445" s="147"/>
      <c r="N445" s="147"/>
      <c r="O445" s="147"/>
      <c r="P445" s="147"/>
      <c r="Q445" s="147"/>
      <c r="R445" s="147"/>
      <c r="S445" s="147"/>
      <c r="T445" s="147"/>
      <c r="U445" s="147"/>
      <c r="V445" s="147"/>
      <c r="W445" s="147"/>
      <c r="X445" s="147"/>
      <c r="Y445" s="147"/>
      <c r="Z445" s="147"/>
      <c r="AA445" s="147"/>
      <c r="AB445" s="147"/>
      <c r="AC445" s="147"/>
      <c r="AD445" s="147"/>
      <c r="AE445" s="147"/>
      <c r="AF445" s="147"/>
      <c r="AG445" s="147"/>
      <c r="AH445" s="147"/>
      <c r="AI445" s="147"/>
      <c r="AJ445" s="147"/>
      <c r="AK445" s="147"/>
      <c r="AL445" s="147"/>
      <c r="AM445" s="147"/>
      <c r="AN445" s="147"/>
      <c r="AO445" s="154"/>
    </row>
    <row r="446" spans="3:41" x14ac:dyDescent="0.25">
      <c r="C446" s="152"/>
      <c r="E446" s="147"/>
      <c r="F446" s="147"/>
      <c r="G446" s="147"/>
      <c r="H446" s="147"/>
      <c r="I446" s="147"/>
      <c r="J446" s="147"/>
      <c r="K446" s="147"/>
      <c r="L446" s="147"/>
      <c r="M446" s="147"/>
      <c r="N446" s="147"/>
      <c r="O446" s="147"/>
      <c r="P446" s="147"/>
      <c r="Q446" s="147"/>
      <c r="R446" s="147"/>
      <c r="S446" s="147"/>
      <c r="T446" s="147"/>
      <c r="U446" s="147"/>
      <c r="V446" s="147"/>
      <c r="W446" s="147"/>
      <c r="X446" s="147"/>
      <c r="Y446" s="147"/>
      <c r="Z446" s="147"/>
      <c r="AA446" s="147"/>
      <c r="AB446" s="147"/>
      <c r="AC446" s="147"/>
      <c r="AD446" s="147"/>
      <c r="AE446" s="147"/>
      <c r="AF446" s="147"/>
      <c r="AG446" s="147"/>
      <c r="AH446" s="147"/>
      <c r="AI446" s="147"/>
      <c r="AJ446" s="147"/>
      <c r="AK446" s="147"/>
      <c r="AL446" s="147"/>
      <c r="AM446" s="147"/>
      <c r="AN446" s="147"/>
      <c r="AO446" s="154"/>
    </row>
    <row r="447" spans="3:41" x14ac:dyDescent="0.25">
      <c r="C447" s="152"/>
      <c r="E447" s="147"/>
      <c r="F447" s="147"/>
      <c r="G447" s="147"/>
      <c r="H447" s="147"/>
      <c r="I447" s="147"/>
      <c r="J447" s="147"/>
      <c r="K447" s="147"/>
      <c r="L447" s="147"/>
      <c r="M447" s="147"/>
      <c r="N447" s="147"/>
      <c r="O447" s="147"/>
      <c r="P447" s="147"/>
      <c r="Q447" s="147"/>
      <c r="R447" s="147"/>
      <c r="S447" s="147"/>
      <c r="T447" s="147"/>
      <c r="U447" s="147"/>
      <c r="V447" s="147"/>
      <c r="W447" s="147"/>
      <c r="X447" s="147"/>
      <c r="Y447" s="147"/>
      <c r="Z447" s="147"/>
      <c r="AA447" s="147"/>
      <c r="AB447" s="147"/>
      <c r="AC447" s="147"/>
      <c r="AD447" s="147"/>
      <c r="AE447" s="147"/>
      <c r="AF447" s="147"/>
      <c r="AG447" s="147"/>
      <c r="AH447" s="147"/>
      <c r="AI447" s="147"/>
      <c r="AJ447" s="147"/>
      <c r="AK447" s="147"/>
      <c r="AL447" s="147"/>
      <c r="AM447" s="147"/>
      <c r="AN447" s="147"/>
      <c r="AO447" s="154"/>
    </row>
    <row r="448" spans="3:41" x14ac:dyDescent="0.25">
      <c r="C448" s="152"/>
      <c r="E448" s="147"/>
      <c r="F448" s="147"/>
      <c r="G448" s="147"/>
      <c r="H448" s="147"/>
      <c r="I448" s="147"/>
      <c r="J448" s="147"/>
      <c r="K448" s="147"/>
      <c r="L448" s="147"/>
      <c r="M448" s="147"/>
      <c r="N448" s="147"/>
      <c r="O448" s="147"/>
      <c r="P448" s="147"/>
      <c r="Q448" s="147"/>
      <c r="R448" s="147"/>
      <c r="S448" s="147"/>
      <c r="T448" s="147"/>
      <c r="U448" s="147"/>
      <c r="V448" s="147"/>
      <c r="W448" s="147"/>
      <c r="X448" s="147"/>
      <c r="Y448" s="147"/>
      <c r="Z448" s="147"/>
      <c r="AA448" s="147"/>
      <c r="AB448" s="147"/>
      <c r="AC448" s="147"/>
      <c r="AD448" s="147"/>
      <c r="AE448" s="147"/>
      <c r="AF448" s="147"/>
      <c r="AG448" s="147"/>
      <c r="AH448" s="147"/>
      <c r="AI448" s="147"/>
      <c r="AJ448" s="147"/>
      <c r="AK448" s="147"/>
      <c r="AL448" s="147"/>
      <c r="AM448" s="147"/>
      <c r="AN448" s="147"/>
      <c r="AO448" s="154"/>
    </row>
    <row r="449" spans="3:41" x14ac:dyDescent="0.25">
      <c r="C449" s="152"/>
      <c r="E449" s="147"/>
      <c r="F449" s="147"/>
      <c r="G449" s="147"/>
      <c r="H449" s="147"/>
      <c r="I449" s="147"/>
      <c r="J449" s="147"/>
      <c r="K449" s="147"/>
      <c r="L449" s="147"/>
      <c r="M449" s="147"/>
      <c r="N449" s="147"/>
      <c r="O449" s="147"/>
      <c r="P449" s="147"/>
      <c r="Q449" s="147"/>
      <c r="R449" s="147"/>
      <c r="S449" s="147"/>
      <c r="T449" s="147"/>
      <c r="U449" s="147"/>
      <c r="V449" s="147"/>
      <c r="W449" s="147"/>
      <c r="X449" s="147"/>
      <c r="Y449" s="147"/>
      <c r="Z449" s="147"/>
      <c r="AA449" s="147"/>
      <c r="AB449" s="147"/>
      <c r="AC449" s="147"/>
      <c r="AD449" s="147"/>
      <c r="AE449" s="147"/>
      <c r="AF449" s="147"/>
      <c r="AG449" s="147"/>
      <c r="AH449" s="147"/>
      <c r="AI449" s="147"/>
      <c r="AJ449" s="147"/>
      <c r="AK449" s="147"/>
      <c r="AL449" s="147"/>
      <c r="AM449" s="147"/>
      <c r="AN449" s="147"/>
      <c r="AO449" s="154"/>
    </row>
    <row r="450" spans="3:41" x14ac:dyDescent="0.25">
      <c r="C450" s="152"/>
      <c r="E450" s="147"/>
      <c r="F450" s="147"/>
      <c r="G450" s="147"/>
      <c r="H450" s="147"/>
      <c r="I450" s="147"/>
      <c r="J450" s="147"/>
      <c r="K450" s="147"/>
      <c r="L450" s="147"/>
      <c r="M450" s="147"/>
      <c r="N450" s="147"/>
      <c r="O450" s="147"/>
      <c r="P450" s="147"/>
      <c r="Q450" s="147"/>
      <c r="R450" s="147"/>
      <c r="S450" s="147"/>
      <c r="T450" s="147"/>
      <c r="U450" s="147"/>
      <c r="V450" s="147"/>
      <c r="W450" s="147"/>
      <c r="X450" s="147"/>
      <c r="Y450" s="147"/>
      <c r="Z450" s="147"/>
      <c r="AA450" s="147"/>
      <c r="AB450" s="147"/>
      <c r="AC450" s="147"/>
      <c r="AD450" s="147"/>
      <c r="AE450" s="147"/>
      <c r="AF450" s="147"/>
      <c r="AG450" s="147"/>
      <c r="AH450" s="147"/>
      <c r="AI450" s="147"/>
      <c r="AJ450" s="147"/>
      <c r="AK450" s="147"/>
      <c r="AL450" s="147"/>
      <c r="AM450" s="147"/>
      <c r="AN450" s="147"/>
      <c r="AO450" s="154"/>
    </row>
    <row r="451" spans="3:41" x14ac:dyDescent="0.25">
      <c r="C451" s="152"/>
      <c r="E451" s="147"/>
      <c r="F451" s="147"/>
      <c r="G451" s="147"/>
      <c r="H451" s="147"/>
      <c r="I451" s="147"/>
      <c r="J451" s="147"/>
      <c r="K451" s="147"/>
      <c r="L451" s="147"/>
      <c r="M451" s="147"/>
      <c r="N451" s="147"/>
      <c r="O451" s="147"/>
      <c r="P451" s="147"/>
      <c r="Q451" s="147"/>
      <c r="R451" s="147"/>
      <c r="S451" s="147"/>
      <c r="T451" s="147"/>
      <c r="U451" s="147"/>
      <c r="V451" s="147"/>
      <c r="W451" s="147"/>
      <c r="X451" s="147"/>
      <c r="Y451" s="147"/>
      <c r="Z451" s="147"/>
      <c r="AA451" s="147"/>
      <c r="AB451" s="147"/>
      <c r="AC451" s="147"/>
      <c r="AD451" s="147"/>
      <c r="AE451" s="147"/>
      <c r="AF451" s="147"/>
      <c r="AG451" s="147"/>
      <c r="AH451" s="147"/>
      <c r="AI451" s="147"/>
      <c r="AJ451" s="147"/>
      <c r="AK451" s="147"/>
      <c r="AL451" s="147"/>
      <c r="AM451" s="147"/>
      <c r="AN451" s="147"/>
      <c r="AO451" s="154"/>
    </row>
    <row r="452" spans="3:41" x14ac:dyDescent="0.25">
      <c r="C452" s="152"/>
      <c r="E452" s="147"/>
      <c r="F452" s="147"/>
      <c r="G452" s="147"/>
      <c r="H452" s="147"/>
      <c r="I452" s="147"/>
      <c r="J452" s="147"/>
      <c r="K452" s="147"/>
      <c r="L452" s="147"/>
      <c r="M452" s="147"/>
      <c r="N452" s="147"/>
      <c r="O452" s="147"/>
      <c r="P452" s="147"/>
      <c r="Q452" s="147"/>
      <c r="R452" s="147"/>
      <c r="S452" s="147"/>
      <c r="T452" s="147"/>
      <c r="U452" s="147"/>
      <c r="V452" s="147"/>
      <c r="W452" s="147"/>
      <c r="X452" s="147"/>
      <c r="Y452" s="147"/>
      <c r="Z452" s="147"/>
      <c r="AA452" s="147"/>
      <c r="AB452" s="147"/>
      <c r="AC452" s="147"/>
      <c r="AD452" s="147"/>
      <c r="AE452" s="147"/>
      <c r="AF452" s="147"/>
      <c r="AG452" s="147"/>
      <c r="AH452" s="147"/>
      <c r="AI452" s="147"/>
      <c r="AJ452" s="147"/>
      <c r="AK452" s="147"/>
      <c r="AL452" s="147"/>
      <c r="AM452" s="147"/>
      <c r="AN452" s="147"/>
      <c r="AO452" s="154"/>
    </row>
    <row r="453" spans="3:41" x14ac:dyDescent="0.25">
      <c r="C453" s="152"/>
      <c r="E453" s="147"/>
      <c r="F453" s="147"/>
      <c r="G453" s="147"/>
      <c r="H453" s="147"/>
      <c r="I453" s="147"/>
      <c r="J453" s="147"/>
      <c r="K453" s="147"/>
      <c r="L453" s="147"/>
      <c r="M453" s="147"/>
      <c r="N453" s="147"/>
      <c r="O453" s="147"/>
      <c r="P453" s="147"/>
      <c r="Q453" s="147"/>
      <c r="R453" s="147"/>
      <c r="S453" s="147"/>
      <c r="T453" s="147"/>
      <c r="U453" s="147"/>
      <c r="V453" s="147"/>
      <c r="W453" s="147"/>
      <c r="X453" s="147"/>
      <c r="Y453" s="147"/>
      <c r="Z453" s="147"/>
      <c r="AA453" s="147"/>
      <c r="AB453" s="147"/>
      <c r="AC453" s="147"/>
      <c r="AD453" s="147"/>
      <c r="AE453" s="147"/>
      <c r="AF453" s="147"/>
      <c r="AG453" s="147"/>
      <c r="AH453" s="147"/>
      <c r="AI453" s="147"/>
      <c r="AJ453" s="147"/>
      <c r="AK453" s="147"/>
      <c r="AL453" s="147"/>
      <c r="AM453" s="147"/>
      <c r="AN453" s="147"/>
      <c r="AO453" s="154"/>
    </row>
    <row r="454" spans="3:41" x14ac:dyDescent="0.25">
      <c r="C454" s="152"/>
      <c r="E454" s="147"/>
      <c r="F454" s="147"/>
      <c r="G454" s="147"/>
      <c r="H454" s="147"/>
      <c r="I454" s="147"/>
      <c r="J454" s="147"/>
      <c r="K454" s="147"/>
      <c r="L454" s="147"/>
      <c r="M454" s="147"/>
      <c r="N454" s="147"/>
      <c r="O454" s="147"/>
      <c r="P454" s="147"/>
      <c r="Q454" s="147"/>
      <c r="R454" s="147"/>
      <c r="S454" s="147"/>
      <c r="T454" s="147"/>
      <c r="U454" s="147"/>
      <c r="V454" s="147"/>
      <c r="W454" s="147"/>
      <c r="X454" s="147"/>
      <c r="Y454" s="147"/>
      <c r="Z454" s="147"/>
      <c r="AA454" s="147"/>
      <c r="AB454" s="147"/>
      <c r="AC454" s="147"/>
      <c r="AD454" s="147"/>
      <c r="AE454" s="147"/>
      <c r="AF454" s="147"/>
      <c r="AG454" s="147"/>
      <c r="AH454" s="147"/>
      <c r="AI454" s="147"/>
      <c r="AJ454" s="147"/>
      <c r="AK454" s="147"/>
      <c r="AL454" s="147"/>
      <c r="AM454" s="147"/>
      <c r="AN454" s="147"/>
      <c r="AO454" s="154"/>
    </row>
    <row r="455" spans="3:41" x14ac:dyDescent="0.25">
      <c r="C455" s="152"/>
      <c r="E455" s="147"/>
      <c r="F455" s="147"/>
      <c r="G455" s="147"/>
      <c r="H455" s="147"/>
      <c r="I455" s="147"/>
      <c r="J455" s="147"/>
      <c r="K455" s="147"/>
      <c r="L455" s="147"/>
      <c r="M455" s="147"/>
      <c r="N455" s="147"/>
      <c r="O455" s="147"/>
      <c r="P455" s="147"/>
      <c r="Q455" s="147"/>
      <c r="R455" s="147"/>
      <c r="S455" s="147"/>
      <c r="T455" s="147"/>
      <c r="U455" s="147"/>
      <c r="V455" s="147"/>
      <c r="W455" s="147"/>
      <c r="X455" s="147"/>
      <c r="Y455" s="147"/>
      <c r="Z455" s="147"/>
      <c r="AA455" s="147"/>
      <c r="AB455" s="147"/>
      <c r="AC455" s="147"/>
      <c r="AD455" s="147"/>
      <c r="AE455" s="147"/>
      <c r="AF455" s="147"/>
      <c r="AG455" s="147"/>
      <c r="AH455" s="147"/>
      <c r="AI455" s="147"/>
      <c r="AJ455" s="147"/>
      <c r="AK455" s="147"/>
      <c r="AL455" s="147"/>
      <c r="AM455" s="147"/>
      <c r="AN455" s="147"/>
      <c r="AO455" s="154"/>
    </row>
    <row r="456" spans="3:41" x14ac:dyDescent="0.25">
      <c r="C456" s="152"/>
      <c r="E456" s="147"/>
      <c r="F456" s="147"/>
      <c r="G456" s="147"/>
      <c r="H456" s="147"/>
      <c r="I456" s="147"/>
      <c r="J456" s="147"/>
      <c r="K456" s="147"/>
      <c r="L456" s="147"/>
      <c r="M456" s="147"/>
      <c r="N456" s="147"/>
      <c r="O456" s="147"/>
      <c r="P456" s="147"/>
      <c r="Q456" s="147"/>
      <c r="R456" s="147"/>
      <c r="S456" s="147"/>
      <c r="T456" s="147"/>
      <c r="U456" s="147"/>
      <c r="V456" s="147"/>
      <c r="W456" s="147"/>
      <c r="X456" s="147"/>
      <c r="Y456" s="147"/>
      <c r="Z456" s="147"/>
      <c r="AA456" s="147"/>
      <c r="AB456" s="147"/>
      <c r="AC456" s="147"/>
      <c r="AD456" s="147"/>
      <c r="AE456" s="147"/>
      <c r="AF456" s="147"/>
      <c r="AG456" s="147"/>
      <c r="AH456" s="147"/>
      <c r="AI456" s="147"/>
      <c r="AJ456" s="147"/>
      <c r="AK456" s="147"/>
      <c r="AL456" s="147"/>
      <c r="AM456" s="147"/>
      <c r="AN456" s="147"/>
      <c r="AO456" s="154"/>
    </row>
    <row r="457" spans="3:41" x14ac:dyDescent="0.25">
      <c r="C457" s="152"/>
      <c r="E457" s="147"/>
      <c r="F457" s="147"/>
      <c r="G457" s="147"/>
      <c r="H457" s="147"/>
      <c r="I457" s="147"/>
      <c r="J457" s="147"/>
      <c r="K457" s="147"/>
      <c r="L457" s="147"/>
      <c r="M457" s="147"/>
      <c r="N457" s="147"/>
      <c r="O457" s="147"/>
      <c r="P457" s="147"/>
      <c r="Q457" s="147"/>
      <c r="R457" s="147"/>
      <c r="S457" s="147"/>
      <c r="T457" s="147"/>
      <c r="U457" s="147"/>
      <c r="V457" s="147"/>
      <c r="W457" s="147"/>
      <c r="X457" s="147"/>
      <c r="Y457" s="147"/>
      <c r="Z457" s="147"/>
      <c r="AA457" s="147"/>
      <c r="AB457" s="147"/>
      <c r="AC457" s="147"/>
      <c r="AD457" s="147"/>
      <c r="AE457" s="147"/>
      <c r="AF457" s="147"/>
      <c r="AG457" s="147"/>
      <c r="AH457" s="147"/>
      <c r="AI457" s="147"/>
      <c r="AJ457" s="147"/>
      <c r="AK457" s="147"/>
      <c r="AL457" s="147"/>
      <c r="AM457" s="147"/>
      <c r="AN457" s="147"/>
      <c r="AO457" s="154"/>
    </row>
    <row r="458" spans="3:41" x14ac:dyDescent="0.25">
      <c r="C458" s="152"/>
      <c r="E458" s="147"/>
      <c r="F458" s="147"/>
      <c r="G458" s="147"/>
      <c r="H458" s="147"/>
      <c r="I458" s="147"/>
      <c r="J458" s="147"/>
      <c r="K458" s="147"/>
      <c r="L458" s="147"/>
      <c r="M458" s="147"/>
      <c r="N458" s="147"/>
      <c r="O458" s="147"/>
      <c r="P458" s="147"/>
      <c r="Q458" s="147"/>
      <c r="R458" s="147"/>
      <c r="S458" s="147"/>
      <c r="T458" s="147"/>
      <c r="U458" s="147"/>
      <c r="V458" s="147"/>
      <c r="W458" s="147"/>
      <c r="X458" s="147"/>
      <c r="Y458" s="147"/>
      <c r="Z458" s="147"/>
      <c r="AA458" s="147"/>
      <c r="AB458" s="147"/>
      <c r="AC458" s="147"/>
      <c r="AD458" s="147"/>
      <c r="AE458" s="147"/>
      <c r="AF458" s="147"/>
      <c r="AG458" s="147"/>
      <c r="AH458" s="147"/>
      <c r="AI458" s="147"/>
      <c r="AJ458" s="147"/>
      <c r="AK458" s="147"/>
      <c r="AL458" s="147"/>
      <c r="AM458" s="147"/>
      <c r="AN458" s="147"/>
      <c r="AO458" s="154"/>
    </row>
    <row r="459" spans="3:41" ht="55.15" customHeight="1" x14ac:dyDescent="0.25">
      <c r="C459" s="205" t="s">
        <v>230</v>
      </c>
      <c r="D459" s="206"/>
      <c r="E459" s="206"/>
      <c r="F459" s="206"/>
      <c r="G459" s="206"/>
      <c r="H459" s="206"/>
      <c r="I459" s="206"/>
      <c r="J459" s="206"/>
      <c r="K459" s="206"/>
      <c r="L459" s="206"/>
      <c r="M459" s="206"/>
      <c r="N459" s="206"/>
      <c r="O459" s="206"/>
      <c r="P459" s="206"/>
      <c r="Q459" s="206"/>
      <c r="R459" s="206"/>
      <c r="S459" s="206"/>
      <c r="T459" s="206"/>
      <c r="U459" s="206"/>
      <c r="V459" s="206"/>
      <c r="W459" s="206"/>
      <c r="X459" s="206"/>
      <c r="Y459" s="206"/>
      <c r="Z459" s="206"/>
      <c r="AA459" s="206"/>
      <c r="AB459" s="206"/>
      <c r="AC459" s="206"/>
      <c r="AD459" s="206"/>
      <c r="AE459" s="206"/>
      <c r="AF459" s="206"/>
      <c r="AG459" s="206"/>
      <c r="AH459" s="206"/>
      <c r="AI459" s="206"/>
      <c r="AJ459" s="206"/>
      <c r="AK459" s="206"/>
      <c r="AL459" s="206"/>
      <c r="AM459" s="206"/>
      <c r="AN459" s="206"/>
      <c r="AO459" s="207"/>
    </row>
    <row r="460" spans="3:41" ht="54" customHeight="1" thickBot="1" x14ac:dyDescent="0.3">
      <c r="C460" s="208" t="str">
        <f>+C415</f>
        <v xml:space="preserve">“CREACION DEL PUENTE EN EL SECTOR RIO DE POMABAMBA EN LOS DISTRITOS DE URANMARCA Y COCHARCAS DE LA PROVINCIA DE CHINCHEROS - DEPARTAMENTO DE APURIMAC” </v>
      </c>
      <c r="D460" s="209"/>
      <c r="E460" s="209"/>
      <c r="F460" s="209"/>
      <c r="G460" s="209"/>
      <c r="H460" s="209"/>
      <c r="I460" s="209"/>
      <c r="J460" s="209"/>
      <c r="K460" s="209"/>
      <c r="L460" s="209"/>
      <c r="M460" s="209"/>
      <c r="N460" s="209"/>
      <c r="O460" s="209"/>
      <c r="P460" s="209"/>
      <c r="Q460" s="209"/>
      <c r="R460" s="209"/>
      <c r="S460" s="209"/>
      <c r="T460" s="209"/>
      <c r="U460" s="209"/>
      <c r="V460" s="209"/>
      <c r="W460" s="209"/>
      <c r="X460" s="209"/>
      <c r="Y460" s="209"/>
      <c r="Z460" s="209"/>
      <c r="AA460" s="209"/>
      <c r="AB460" s="209"/>
      <c r="AC460" s="209"/>
      <c r="AD460" s="209"/>
      <c r="AE460" s="209"/>
      <c r="AF460" s="209"/>
      <c r="AG460" s="209"/>
      <c r="AH460" s="209"/>
      <c r="AI460" s="209"/>
      <c r="AJ460" s="209"/>
      <c r="AK460" s="209"/>
      <c r="AL460" s="209"/>
      <c r="AM460" s="209"/>
      <c r="AN460" s="209"/>
      <c r="AO460" s="210"/>
    </row>
    <row r="461" spans="3:41" x14ac:dyDescent="0.25">
      <c r="C461" s="80"/>
      <c r="D461" s="80"/>
      <c r="E461" s="80"/>
      <c r="F461" s="80"/>
      <c r="G461" s="80"/>
      <c r="H461" s="80"/>
      <c r="I461" s="80"/>
      <c r="J461" s="80"/>
      <c r="K461" s="80"/>
      <c r="L461" s="80"/>
      <c r="M461" s="80"/>
      <c r="N461" s="80"/>
      <c r="O461" s="80"/>
      <c r="P461" s="80"/>
      <c r="Q461" s="80"/>
      <c r="R461" s="80"/>
      <c r="S461" s="80"/>
      <c r="T461" s="80"/>
      <c r="U461" s="80"/>
      <c r="V461" s="80"/>
      <c r="W461" s="80"/>
      <c r="X461" s="80"/>
      <c r="Y461" s="80"/>
      <c r="Z461" s="80"/>
      <c r="AA461" s="80"/>
      <c r="AB461" s="80"/>
      <c r="AC461" s="80"/>
      <c r="AD461" s="80"/>
      <c r="AE461" s="80"/>
      <c r="AF461" s="80"/>
      <c r="AG461" s="80"/>
      <c r="AH461" s="80"/>
      <c r="AI461" s="80"/>
      <c r="AJ461" s="80"/>
      <c r="AK461" s="80"/>
      <c r="AL461" s="80"/>
      <c r="AM461" s="80"/>
      <c r="AN461" s="80"/>
      <c r="AO461" s="159"/>
    </row>
  </sheetData>
  <mergeCells count="464">
    <mergeCell ref="B2:AP2"/>
    <mergeCell ref="B3:AO3"/>
    <mergeCell ref="B4:AO4"/>
    <mergeCell ref="C7:L8"/>
    <mergeCell ref="N7:AO8"/>
    <mergeCell ref="C9:L9"/>
    <mergeCell ref="N9:AO9"/>
    <mergeCell ref="M18:X18"/>
    <mergeCell ref="AD18:AO18"/>
    <mergeCell ref="M20:X20"/>
    <mergeCell ref="M22:AO22"/>
    <mergeCell ref="N25:AO25"/>
    <mergeCell ref="N26:AO26"/>
    <mergeCell ref="C10:L10"/>
    <mergeCell ref="N10:AO10"/>
    <mergeCell ref="C11:L11"/>
    <mergeCell ref="N11:AO11"/>
    <mergeCell ref="C13:L13"/>
    <mergeCell ref="N13:AO13"/>
    <mergeCell ref="AD41:AK41"/>
    <mergeCell ref="H45:V45"/>
    <mergeCell ref="W45:Y45"/>
    <mergeCell ref="N27:AA27"/>
    <mergeCell ref="N29:AM29"/>
    <mergeCell ref="N32:X32"/>
    <mergeCell ref="W34:AE34"/>
    <mergeCell ref="W35:AE35"/>
    <mergeCell ref="F40:M40"/>
    <mergeCell ref="N40:U40"/>
    <mergeCell ref="V40:AC40"/>
    <mergeCell ref="AD40:AK40"/>
    <mergeCell ref="C51:F51"/>
    <mergeCell ref="G51:W51"/>
    <mergeCell ref="X51:Y51"/>
    <mergeCell ref="Z51:AB51"/>
    <mergeCell ref="C52:F52"/>
    <mergeCell ref="G52:W52"/>
    <mergeCell ref="X52:Y52"/>
    <mergeCell ref="Z52:AB52"/>
    <mergeCell ref="F41:M41"/>
    <mergeCell ref="N41:U41"/>
    <mergeCell ref="V41:AC41"/>
    <mergeCell ref="C55:F55"/>
    <mergeCell ref="G55:W55"/>
    <mergeCell ref="X55:Y55"/>
    <mergeCell ref="Z55:AB55"/>
    <mergeCell ref="C56:F56"/>
    <mergeCell ref="G56:W56"/>
    <mergeCell ref="X56:Y56"/>
    <mergeCell ref="Z56:AB56"/>
    <mergeCell ref="C53:F53"/>
    <mergeCell ref="G53:W53"/>
    <mergeCell ref="X53:Y53"/>
    <mergeCell ref="Z53:AB53"/>
    <mergeCell ref="C54:F54"/>
    <mergeCell ref="G54:W54"/>
    <mergeCell ref="X54:Y54"/>
    <mergeCell ref="Z54:AB54"/>
    <mergeCell ref="C59:F59"/>
    <mergeCell ref="G59:W59"/>
    <mergeCell ref="X59:Y59"/>
    <mergeCell ref="Z59:AB59"/>
    <mergeCell ref="C60:F60"/>
    <mergeCell ref="G60:W60"/>
    <mergeCell ref="X60:Y60"/>
    <mergeCell ref="Z60:AB60"/>
    <mergeCell ref="C57:F57"/>
    <mergeCell ref="G57:W57"/>
    <mergeCell ref="X57:Y57"/>
    <mergeCell ref="Z57:AB57"/>
    <mergeCell ref="C58:F58"/>
    <mergeCell ref="G58:W58"/>
    <mergeCell ref="X58:Y58"/>
    <mergeCell ref="Z58:AB58"/>
    <mergeCell ref="C64:F64"/>
    <mergeCell ref="G64:W64"/>
    <mergeCell ref="X64:Y64"/>
    <mergeCell ref="Z64:AB64"/>
    <mergeCell ref="C65:F65"/>
    <mergeCell ref="G65:W65"/>
    <mergeCell ref="X65:Y65"/>
    <mergeCell ref="Z65:AB65"/>
    <mergeCell ref="X61:Y61"/>
    <mergeCell ref="C62:F62"/>
    <mergeCell ref="G62:W62"/>
    <mergeCell ref="X62:Y62"/>
    <mergeCell ref="Z62:AB62"/>
    <mergeCell ref="C63:F63"/>
    <mergeCell ref="G63:W63"/>
    <mergeCell ref="X63:Y63"/>
    <mergeCell ref="Z63:AB63"/>
    <mergeCell ref="C68:F68"/>
    <mergeCell ref="G68:W68"/>
    <mergeCell ref="X68:Y68"/>
    <mergeCell ref="Z68:AB68"/>
    <mergeCell ref="C69:F69"/>
    <mergeCell ref="G69:W69"/>
    <mergeCell ref="X69:Y69"/>
    <mergeCell ref="Z69:AB69"/>
    <mergeCell ref="C66:F66"/>
    <mergeCell ref="G66:W66"/>
    <mergeCell ref="X66:Y66"/>
    <mergeCell ref="Z66:AB66"/>
    <mergeCell ref="C67:F67"/>
    <mergeCell ref="G67:W67"/>
    <mergeCell ref="X67:Y67"/>
    <mergeCell ref="Z67:AB67"/>
    <mergeCell ref="C72:F72"/>
    <mergeCell ref="G72:W72"/>
    <mergeCell ref="X72:Y72"/>
    <mergeCell ref="Z72:AB72"/>
    <mergeCell ref="C73:F73"/>
    <mergeCell ref="G73:W73"/>
    <mergeCell ref="X73:Y73"/>
    <mergeCell ref="Z73:AB73"/>
    <mergeCell ref="C70:F70"/>
    <mergeCell ref="G70:W70"/>
    <mergeCell ref="X70:Y70"/>
    <mergeCell ref="Z70:AB70"/>
    <mergeCell ref="C71:F71"/>
    <mergeCell ref="G71:W71"/>
    <mergeCell ref="X71:Y71"/>
    <mergeCell ref="Z71:AB71"/>
    <mergeCell ref="Z76:AB76"/>
    <mergeCell ref="G77:W77"/>
    <mergeCell ref="X77:Y77"/>
    <mergeCell ref="Z77:AB77"/>
    <mergeCell ref="C74:F74"/>
    <mergeCell ref="G74:W74"/>
    <mergeCell ref="X74:Y74"/>
    <mergeCell ref="Z74:AB74"/>
    <mergeCell ref="C75:F75"/>
    <mergeCell ref="G75:W75"/>
    <mergeCell ref="X75:Y75"/>
    <mergeCell ref="Z75:AB75"/>
    <mergeCell ref="C78:F78"/>
    <mergeCell ref="X78:Y78"/>
    <mergeCell ref="C79:F79"/>
    <mergeCell ref="G79:W79"/>
    <mergeCell ref="X79:Y79"/>
    <mergeCell ref="C80:F80"/>
    <mergeCell ref="G80:W80"/>
    <mergeCell ref="X80:Y80"/>
    <mergeCell ref="G76:W76"/>
    <mergeCell ref="X76:Y76"/>
    <mergeCell ref="Z80:AB80"/>
    <mergeCell ref="C81:F81"/>
    <mergeCell ref="G81:W81"/>
    <mergeCell ref="X81:Y81"/>
    <mergeCell ref="Z81:AB81"/>
    <mergeCell ref="C82:F82"/>
    <mergeCell ref="G82:W82"/>
    <mergeCell ref="X82:Y82"/>
    <mergeCell ref="Z82:AB82"/>
    <mergeCell ref="C85:F85"/>
    <mergeCell ref="G85:W85"/>
    <mergeCell ref="X85:Y85"/>
    <mergeCell ref="Z85:AB85"/>
    <mergeCell ref="C86:F86"/>
    <mergeCell ref="G86:W86"/>
    <mergeCell ref="X86:Y86"/>
    <mergeCell ref="Z86:AB86"/>
    <mergeCell ref="C83:F83"/>
    <mergeCell ref="G83:W83"/>
    <mergeCell ref="X83:Y83"/>
    <mergeCell ref="Z83:AB83"/>
    <mergeCell ref="C84:F84"/>
    <mergeCell ref="G84:W84"/>
    <mergeCell ref="X84:Y84"/>
    <mergeCell ref="Z84:AB84"/>
    <mergeCell ref="Z89:AB89"/>
    <mergeCell ref="C90:F90"/>
    <mergeCell ref="X90:Y90"/>
    <mergeCell ref="C87:F87"/>
    <mergeCell ref="G87:W87"/>
    <mergeCell ref="X87:Y87"/>
    <mergeCell ref="Z87:AB87"/>
    <mergeCell ref="C88:F88"/>
    <mergeCell ref="G88:W88"/>
    <mergeCell ref="X88:Y88"/>
    <mergeCell ref="Z88:AB88"/>
    <mergeCell ref="C91:F91"/>
    <mergeCell ref="G91:W91"/>
    <mergeCell ref="X91:Y91"/>
    <mergeCell ref="C92:F92"/>
    <mergeCell ref="G92:W92"/>
    <mergeCell ref="X92:Y92"/>
    <mergeCell ref="C89:F89"/>
    <mergeCell ref="G89:W89"/>
    <mergeCell ref="X89:Y89"/>
    <mergeCell ref="C95:F95"/>
    <mergeCell ref="G95:W95"/>
    <mergeCell ref="X95:Y95"/>
    <mergeCell ref="Z95:AB95"/>
    <mergeCell ref="C96:F96"/>
    <mergeCell ref="G96:W96"/>
    <mergeCell ref="X96:Y96"/>
    <mergeCell ref="Z96:AB96"/>
    <mergeCell ref="Z92:AB92"/>
    <mergeCell ref="C93:F93"/>
    <mergeCell ref="G93:W93"/>
    <mergeCell ref="X93:Y93"/>
    <mergeCell ref="Z93:AB93"/>
    <mergeCell ref="C94:F94"/>
    <mergeCell ref="G94:W94"/>
    <mergeCell ref="X94:Y94"/>
    <mergeCell ref="Z94:AB94"/>
    <mergeCell ref="C99:F99"/>
    <mergeCell ref="G99:W99"/>
    <mergeCell ref="X99:Y99"/>
    <mergeCell ref="Z99:AB99"/>
    <mergeCell ref="C100:F100"/>
    <mergeCell ref="G100:W100"/>
    <mergeCell ref="X100:Y100"/>
    <mergeCell ref="Z100:AB100"/>
    <mergeCell ref="C97:F97"/>
    <mergeCell ref="G97:W97"/>
    <mergeCell ref="X97:Y97"/>
    <mergeCell ref="Z97:AB97"/>
    <mergeCell ref="C98:F98"/>
    <mergeCell ref="G98:W98"/>
    <mergeCell ref="X98:Y98"/>
    <mergeCell ref="Z98:AB98"/>
    <mergeCell ref="C101:F101"/>
    <mergeCell ref="G101:W101"/>
    <mergeCell ref="X101:Y101"/>
    <mergeCell ref="Z101:AB101"/>
    <mergeCell ref="C108:G109"/>
    <mergeCell ref="H108:L109"/>
    <mergeCell ref="M108:S108"/>
    <mergeCell ref="T108:AA108"/>
    <mergeCell ref="AB108:AH108"/>
    <mergeCell ref="AI108:AO108"/>
    <mergeCell ref="M109:Q109"/>
    <mergeCell ref="R109:S109"/>
    <mergeCell ref="T109:Y109"/>
    <mergeCell ref="Z109:AA109"/>
    <mergeCell ref="AB109:AF109"/>
    <mergeCell ref="AG109:AH109"/>
    <mergeCell ref="AI109:AM109"/>
    <mergeCell ref="AN109:AO109"/>
    <mergeCell ref="AB110:AF110"/>
    <mergeCell ref="AG110:AH110"/>
    <mergeCell ref="AI110:AM110"/>
    <mergeCell ref="AN110:AO110"/>
    <mergeCell ref="C111:G111"/>
    <mergeCell ref="H111:L111"/>
    <mergeCell ref="M111:Q111"/>
    <mergeCell ref="R111:S111"/>
    <mergeCell ref="T111:Y111"/>
    <mergeCell ref="Z111:AA111"/>
    <mergeCell ref="C110:G110"/>
    <mergeCell ref="H110:L110"/>
    <mergeCell ref="M110:Q110"/>
    <mergeCell ref="R110:S110"/>
    <mergeCell ref="T110:Y110"/>
    <mergeCell ref="Z110:AA110"/>
    <mergeCell ref="AB111:AF111"/>
    <mergeCell ref="AG111:AH111"/>
    <mergeCell ref="AI111:AM111"/>
    <mergeCell ref="AN111:AO111"/>
    <mergeCell ref="C112:G112"/>
    <mergeCell ref="H112:L112"/>
    <mergeCell ref="M112:Q112"/>
    <mergeCell ref="R112:S112"/>
    <mergeCell ref="T112:Y112"/>
    <mergeCell ref="Z112:AA112"/>
    <mergeCell ref="AB112:AF112"/>
    <mergeCell ref="AG112:AH112"/>
    <mergeCell ref="AI112:AM112"/>
    <mergeCell ref="AN112:AO112"/>
    <mergeCell ref="C113:G113"/>
    <mergeCell ref="H113:L113"/>
    <mergeCell ref="M113:Q113"/>
    <mergeCell ref="R113:S113"/>
    <mergeCell ref="T113:Y113"/>
    <mergeCell ref="Z113:AA113"/>
    <mergeCell ref="AB113:AF113"/>
    <mergeCell ref="AG113:AH113"/>
    <mergeCell ref="AI113:AM113"/>
    <mergeCell ref="AN113:AO113"/>
    <mergeCell ref="C118:G119"/>
    <mergeCell ref="H118:L119"/>
    <mergeCell ref="M118:S118"/>
    <mergeCell ref="T118:AA118"/>
    <mergeCell ref="AB118:AH118"/>
    <mergeCell ref="AI118:AO118"/>
    <mergeCell ref="AI119:AM119"/>
    <mergeCell ref="AN119:AO119"/>
    <mergeCell ref="C120:G120"/>
    <mergeCell ref="H120:L120"/>
    <mergeCell ref="M120:Q120"/>
    <mergeCell ref="R120:S120"/>
    <mergeCell ref="T120:Y120"/>
    <mergeCell ref="Z120:AA120"/>
    <mergeCell ref="AB120:AF120"/>
    <mergeCell ref="AG120:AH120"/>
    <mergeCell ref="M119:Q119"/>
    <mergeCell ref="R119:S119"/>
    <mergeCell ref="T119:Y119"/>
    <mergeCell ref="Z119:AA119"/>
    <mergeCell ref="AB119:AF119"/>
    <mergeCell ref="AG119:AH119"/>
    <mergeCell ref="AI120:AM120"/>
    <mergeCell ref="AN120:AO120"/>
    <mergeCell ref="C121:G121"/>
    <mergeCell ref="H121:L121"/>
    <mergeCell ref="M121:Q121"/>
    <mergeCell ref="R121:S121"/>
    <mergeCell ref="T121:Y121"/>
    <mergeCell ref="Z121:AA121"/>
    <mergeCell ref="AB121:AF121"/>
    <mergeCell ref="AG121:AH121"/>
    <mergeCell ref="AI121:AM121"/>
    <mergeCell ref="AN121:AO121"/>
    <mergeCell ref="D126:AO127"/>
    <mergeCell ref="D131:AJ131"/>
    <mergeCell ref="D132:F133"/>
    <mergeCell ref="G132:L132"/>
    <mergeCell ref="M132:X132"/>
    <mergeCell ref="Y132:AJ132"/>
    <mergeCell ref="AK132:AO133"/>
    <mergeCell ref="G133:I133"/>
    <mergeCell ref="AB133:AD133"/>
    <mergeCell ref="AE133:AG133"/>
    <mergeCell ref="AH133:AJ133"/>
    <mergeCell ref="D134:F134"/>
    <mergeCell ref="G134:I134"/>
    <mergeCell ref="J134:L134"/>
    <mergeCell ref="M134:O134"/>
    <mergeCell ref="P134:R134"/>
    <mergeCell ref="S134:U134"/>
    <mergeCell ref="V134:X134"/>
    <mergeCell ref="J133:L133"/>
    <mergeCell ref="M133:O133"/>
    <mergeCell ref="P133:R133"/>
    <mergeCell ref="S133:U133"/>
    <mergeCell ref="V133:X133"/>
    <mergeCell ref="Y133:AA133"/>
    <mergeCell ref="Y134:AA134"/>
    <mergeCell ref="AB134:AD134"/>
    <mergeCell ref="AE134:AG134"/>
    <mergeCell ref="AH134:AJ134"/>
    <mergeCell ref="AK134:AO134"/>
    <mergeCell ref="D135:F135"/>
    <mergeCell ref="G135:I135"/>
    <mergeCell ref="J135:L135"/>
    <mergeCell ref="M135:O135"/>
    <mergeCell ref="P135:R135"/>
    <mergeCell ref="AK135:AO135"/>
    <mergeCell ref="D136:F136"/>
    <mergeCell ref="G136:I136"/>
    <mergeCell ref="J136:L136"/>
    <mergeCell ref="M136:O136"/>
    <mergeCell ref="P136:R136"/>
    <mergeCell ref="S136:U136"/>
    <mergeCell ref="V136:X136"/>
    <mergeCell ref="Y136:AA136"/>
    <mergeCell ref="AB136:AD136"/>
    <mergeCell ref="S135:U135"/>
    <mergeCell ref="V135:X135"/>
    <mergeCell ref="Y135:AA135"/>
    <mergeCell ref="AB135:AD135"/>
    <mergeCell ref="AE135:AG135"/>
    <mergeCell ref="AH135:AJ135"/>
    <mergeCell ref="AE136:AG136"/>
    <mergeCell ref="AH136:AJ136"/>
    <mergeCell ref="AK136:AO136"/>
    <mergeCell ref="D137:F137"/>
    <mergeCell ref="G137:I137"/>
    <mergeCell ref="J137:L137"/>
    <mergeCell ref="M137:O137"/>
    <mergeCell ref="P137:R137"/>
    <mergeCell ref="S137:U137"/>
    <mergeCell ref="V137:X137"/>
    <mergeCell ref="Y137:AA137"/>
    <mergeCell ref="AB137:AD137"/>
    <mergeCell ref="AE137:AG137"/>
    <mergeCell ref="AH137:AJ137"/>
    <mergeCell ref="AK137:AO137"/>
    <mergeCell ref="D138:F138"/>
    <mergeCell ref="G138:I138"/>
    <mergeCell ref="J138:L138"/>
    <mergeCell ref="M138:O138"/>
    <mergeCell ref="P138:R138"/>
    <mergeCell ref="AK139:AO139"/>
    <mergeCell ref="AQ139:AU139"/>
    <mergeCell ref="L140:N140"/>
    <mergeCell ref="P140:R140"/>
    <mergeCell ref="AL140:AO140"/>
    <mergeCell ref="AQ140:AU140"/>
    <mergeCell ref="AK138:AO138"/>
    <mergeCell ref="D139:L139"/>
    <mergeCell ref="M139:O139"/>
    <mergeCell ref="P139:R139"/>
    <mergeCell ref="S139:U139"/>
    <mergeCell ref="V139:X139"/>
    <mergeCell ref="Y139:AA139"/>
    <mergeCell ref="AB139:AD139"/>
    <mergeCell ref="AE139:AG139"/>
    <mergeCell ref="AH139:AJ139"/>
    <mergeCell ref="S138:U138"/>
    <mergeCell ref="V138:X138"/>
    <mergeCell ref="Y138:AA138"/>
    <mergeCell ref="AB138:AD138"/>
    <mergeCell ref="AE138:AG138"/>
    <mergeCell ref="AH138:AJ138"/>
    <mergeCell ref="AC145:AG145"/>
    <mergeCell ref="AH145:AI145"/>
    <mergeCell ref="AJ145:AN145"/>
    <mergeCell ref="AO145:AP145"/>
    <mergeCell ref="D146:H146"/>
    <mergeCell ref="I146:M146"/>
    <mergeCell ref="N146:R146"/>
    <mergeCell ref="S146:T146"/>
    <mergeCell ref="U146:Z146"/>
    <mergeCell ref="AA146:AB146"/>
    <mergeCell ref="D144:H145"/>
    <mergeCell ref="I144:M145"/>
    <mergeCell ref="N144:T144"/>
    <mergeCell ref="U144:AB144"/>
    <mergeCell ref="AC144:AI144"/>
    <mergeCell ref="AJ144:AP144"/>
    <mergeCell ref="N145:R145"/>
    <mergeCell ref="S145:T145"/>
    <mergeCell ref="U145:Z145"/>
    <mergeCell ref="AA145:AB145"/>
    <mergeCell ref="AC146:AG146"/>
    <mergeCell ref="AH146:AI146"/>
    <mergeCell ref="AJ146:AN146"/>
    <mergeCell ref="AO146:AP146"/>
    <mergeCell ref="D147:H147"/>
    <mergeCell ref="I147:M147"/>
    <mergeCell ref="N147:R147"/>
    <mergeCell ref="S147:T147"/>
    <mergeCell ref="U147:Z147"/>
    <mergeCell ref="AA147:AB147"/>
    <mergeCell ref="AZ158:CL158"/>
    <mergeCell ref="D159:L159"/>
    <mergeCell ref="M159:T159"/>
    <mergeCell ref="U159:AB159"/>
    <mergeCell ref="D160:L161"/>
    <mergeCell ref="M160:T161"/>
    <mergeCell ref="U160:AB161"/>
    <mergeCell ref="AC147:AG147"/>
    <mergeCell ref="AH147:AI147"/>
    <mergeCell ref="AJ147:AN147"/>
    <mergeCell ref="AO147:AP147"/>
    <mergeCell ref="C151:AP152"/>
    <mergeCell ref="D158:AB158"/>
    <mergeCell ref="C459:AO459"/>
    <mergeCell ref="C460:AO460"/>
    <mergeCell ref="C333:AO333"/>
    <mergeCell ref="C334:AO334"/>
    <mergeCell ref="C378:AO378"/>
    <mergeCell ref="C379:AO379"/>
    <mergeCell ref="C414:AO414"/>
    <mergeCell ref="C415:AO415"/>
    <mergeCell ref="C209:AO209"/>
    <mergeCell ref="C210:AO210"/>
    <mergeCell ref="C252:AO252"/>
    <mergeCell ref="C253:AO253"/>
    <mergeCell ref="C289:AO289"/>
    <mergeCell ref="C290:AO290"/>
  </mergeCells>
  <pageMargins left="0.70866141732283472" right="0.70866141732283472" top="0.74803149606299213" bottom="0.74803149606299213" header="0.31496062992125984" footer="0.31496062992125984"/>
  <pageSetup paperSize="9" scale="45" fitToHeight="0" orientation="portrait" horizontalDpi="360" verticalDpi="360" r:id="rId1"/>
  <rowBreaks count="6" manualBreakCount="6">
    <brk id="103" max="40" man="1"/>
    <brk id="163" max="40" man="1"/>
    <brk id="253" max="40" man="1"/>
    <brk id="291" max="40" man="1"/>
    <brk id="379" max="40" man="1"/>
    <brk id="460" max="40" man="1"/>
  </rowBreaks>
  <colBreaks count="2" manualBreakCount="2">
    <brk id="85" max="1048575" man="1"/>
    <brk id="184" max="1048575" man="1"/>
  </col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F751C9F-3F39-4E5D-8B65-8C5DFD75F562}">
  <sheetPr>
    <tabColor theme="9" tint="0.39997558519241921"/>
    <pageSetUpPr fitToPage="1"/>
  </sheetPr>
  <dimension ref="B1:AA18"/>
  <sheetViews>
    <sheetView view="pageBreakPreview" zoomScale="80" zoomScaleNormal="69" zoomScaleSheetLayoutView="80" workbookViewId="0">
      <selection activeCell="P12" sqref="P12"/>
    </sheetView>
  </sheetViews>
  <sheetFormatPr baseColWidth="10" defaultRowHeight="15" x14ac:dyDescent="0.25"/>
  <cols>
    <col min="1" max="1" width="8.28515625" style="161" customWidth="1"/>
    <col min="2" max="2" width="12.42578125" style="161" customWidth="1"/>
    <col min="3" max="3" width="30" style="161" customWidth="1"/>
    <col min="4" max="4" width="16.28515625" style="161" customWidth="1"/>
    <col min="5" max="5" width="12.7109375" style="161" customWidth="1"/>
    <col min="6" max="6" width="14.7109375" style="161" customWidth="1"/>
    <col min="7" max="7" width="13.42578125" style="161" customWidth="1"/>
    <col min="8" max="8" width="14.28515625" style="161" customWidth="1"/>
    <col min="9" max="9" width="10.85546875" style="161" customWidth="1"/>
    <col min="10" max="10" width="11.7109375" style="161" customWidth="1"/>
    <col min="11" max="11" width="8.28515625" style="161" bestFit="1" customWidth="1"/>
    <col min="12" max="12" width="12" style="161" customWidth="1"/>
    <col min="13" max="13" width="12.42578125" style="161" customWidth="1"/>
    <col min="14" max="14" width="13.28515625" style="161" customWidth="1"/>
    <col min="15" max="15" width="10.7109375" style="161" customWidth="1"/>
    <col min="16" max="256" width="11.42578125" style="161"/>
    <col min="257" max="257" width="8.28515625" style="161" customWidth="1"/>
    <col min="258" max="258" width="12.42578125" style="161" customWidth="1"/>
    <col min="259" max="259" width="30" style="161" customWidth="1"/>
    <col min="260" max="260" width="16.28515625" style="161" customWidth="1"/>
    <col min="261" max="261" width="12.7109375" style="161" customWidth="1"/>
    <col min="262" max="262" width="14.7109375" style="161" customWidth="1"/>
    <col min="263" max="263" width="13.42578125" style="161" customWidth="1"/>
    <col min="264" max="264" width="14.28515625" style="161" customWidth="1"/>
    <col min="265" max="265" width="10.85546875" style="161" customWidth="1"/>
    <col min="266" max="266" width="11.7109375" style="161" customWidth="1"/>
    <col min="267" max="267" width="8.28515625" style="161" bestFit="1" customWidth="1"/>
    <col min="268" max="268" width="12" style="161" customWidth="1"/>
    <col min="269" max="269" width="12.42578125" style="161" customWidth="1"/>
    <col min="270" max="270" width="13.28515625" style="161" customWidth="1"/>
    <col min="271" max="271" width="10.7109375" style="161" customWidth="1"/>
    <col min="272" max="512" width="11.42578125" style="161"/>
    <col min="513" max="513" width="8.28515625" style="161" customWidth="1"/>
    <col min="514" max="514" width="12.42578125" style="161" customWidth="1"/>
    <col min="515" max="515" width="30" style="161" customWidth="1"/>
    <col min="516" max="516" width="16.28515625" style="161" customWidth="1"/>
    <col min="517" max="517" width="12.7109375" style="161" customWidth="1"/>
    <col min="518" max="518" width="14.7109375" style="161" customWidth="1"/>
    <col min="519" max="519" width="13.42578125" style="161" customWidth="1"/>
    <col min="520" max="520" width="14.28515625" style="161" customWidth="1"/>
    <col min="521" max="521" width="10.85546875" style="161" customWidth="1"/>
    <col min="522" max="522" width="11.7109375" style="161" customWidth="1"/>
    <col min="523" max="523" width="8.28515625" style="161" bestFit="1" customWidth="1"/>
    <col min="524" max="524" width="12" style="161" customWidth="1"/>
    <col min="525" max="525" width="12.42578125" style="161" customWidth="1"/>
    <col min="526" max="526" width="13.28515625" style="161" customWidth="1"/>
    <col min="527" max="527" width="10.7109375" style="161" customWidth="1"/>
    <col min="528" max="768" width="11.42578125" style="161"/>
    <col min="769" max="769" width="8.28515625" style="161" customWidth="1"/>
    <col min="770" max="770" width="12.42578125" style="161" customWidth="1"/>
    <col min="771" max="771" width="30" style="161" customWidth="1"/>
    <col min="772" max="772" width="16.28515625" style="161" customWidth="1"/>
    <col min="773" max="773" width="12.7109375" style="161" customWidth="1"/>
    <col min="774" max="774" width="14.7109375" style="161" customWidth="1"/>
    <col min="775" max="775" width="13.42578125" style="161" customWidth="1"/>
    <col min="776" max="776" width="14.28515625" style="161" customWidth="1"/>
    <col min="777" max="777" width="10.85546875" style="161" customWidth="1"/>
    <col min="778" max="778" width="11.7109375" style="161" customWidth="1"/>
    <col min="779" max="779" width="8.28515625" style="161" bestFit="1" customWidth="1"/>
    <col min="780" max="780" width="12" style="161" customWidth="1"/>
    <col min="781" max="781" width="12.42578125" style="161" customWidth="1"/>
    <col min="782" max="782" width="13.28515625" style="161" customWidth="1"/>
    <col min="783" max="783" width="10.7109375" style="161" customWidth="1"/>
    <col min="784" max="1024" width="11.42578125" style="161"/>
    <col min="1025" max="1025" width="8.28515625" style="161" customWidth="1"/>
    <col min="1026" max="1026" width="12.42578125" style="161" customWidth="1"/>
    <col min="1027" max="1027" width="30" style="161" customWidth="1"/>
    <col min="1028" max="1028" width="16.28515625" style="161" customWidth="1"/>
    <col min="1029" max="1029" width="12.7109375" style="161" customWidth="1"/>
    <col min="1030" max="1030" width="14.7109375" style="161" customWidth="1"/>
    <col min="1031" max="1031" width="13.42578125" style="161" customWidth="1"/>
    <col min="1032" max="1032" width="14.28515625" style="161" customWidth="1"/>
    <col min="1033" max="1033" width="10.85546875" style="161" customWidth="1"/>
    <col min="1034" max="1034" width="11.7109375" style="161" customWidth="1"/>
    <col min="1035" max="1035" width="8.28515625" style="161" bestFit="1" customWidth="1"/>
    <col min="1036" max="1036" width="12" style="161" customWidth="1"/>
    <col min="1037" max="1037" width="12.42578125" style="161" customWidth="1"/>
    <col min="1038" max="1038" width="13.28515625" style="161" customWidth="1"/>
    <col min="1039" max="1039" width="10.7109375" style="161" customWidth="1"/>
    <col min="1040" max="1280" width="11.42578125" style="161"/>
    <col min="1281" max="1281" width="8.28515625" style="161" customWidth="1"/>
    <col min="1282" max="1282" width="12.42578125" style="161" customWidth="1"/>
    <col min="1283" max="1283" width="30" style="161" customWidth="1"/>
    <col min="1284" max="1284" width="16.28515625" style="161" customWidth="1"/>
    <col min="1285" max="1285" width="12.7109375" style="161" customWidth="1"/>
    <col min="1286" max="1286" width="14.7109375" style="161" customWidth="1"/>
    <col min="1287" max="1287" width="13.42578125" style="161" customWidth="1"/>
    <col min="1288" max="1288" width="14.28515625" style="161" customWidth="1"/>
    <col min="1289" max="1289" width="10.85546875" style="161" customWidth="1"/>
    <col min="1290" max="1290" width="11.7109375" style="161" customWidth="1"/>
    <col min="1291" max="1291" width="8.28515625" style="161" bestFit="1" customWidth="1"/>
    <col min="1292" max="1292" width="12" style="161" customWidth="1"/>
    <col min="1293" max="1293" width="12.42578125" style="161" customWidth="1"/>
    <col min="1294" max="1294" width="13.28515625" style="161" customWidth="1"/>
    <col min="1295" max="1295" width="10.7109375" style="161" customWidth="1"/>
    <col min="1296" max="1536" width="11.42578125" style="161"/>
    <col min="1537" max="1537" width="8.28515625" style="161" customWidth="1"/>
    <col min="1538" max="1538" width="12.42578125" style="161" customWidth="1"/>
    <col min="1539" max="1539" width="30" style="161" customWidth="1"/>
    <col min="1540" max="1540" width="16.28515625" style="161" customWidth="1"/>
    <col min="1541" max="1541" width="12.7109375" style="161" customWidth="1"/>
    <col min="1542" max="1542" width="14.7109375" style="161" customWidth="1"/>
    <col min="1543" max="1543" width="13.42578125" style="161" customWidth="1"/>
    <col min="1544" max="1544" width="14.28515625" style="161" customWidth="1"/>
    <col min="1545" max="1545" width="10.85546875" style="161" customWidth="1"/>
    <col min="1546" max="1546" width="11.7109375" style="161" customWidth="1"/>
    <col min="1547" max="1547" width="8.28515625" style="161" bestFit="1" customWidth="1"/>
    <col min="1548" max="1548" width="12" style="161" customWidth="1"/>
    <col min="1549" max="1549" width="12.42578125" style="161" customWidth="1"/>
    <col min="1550" max="1550" width="13.28515625" style="161" customWidth="1"/>
    <col min="1551" max="1551" width="10.7109375" style="161" customWidth="1"/>
    <col min="1552" max="1792" width="11.42578125" style="161"/>
    <col min="1793" max="1793" width="8.28515625" style="161" customWidth="1"/>
    <col min="1794" max="1794" width="12.42578125" style="161" customWidth="1"/>
    <col min="1795" max="1795" width="30" style="161" customWidth="1"/>
    <col min="1796" max="1796" width="16.28515625" style="161" customWidth="1"/>
    <col min="1797" max="1797" width="12.7109375" style="161" customWidth="1"/>
    <col min="1798" max="1798" width="14.7109375" style="161" customWidth="1"/>
    <col min="1799" max="1799" width="13.42578125" style="161" customWidth="1"/>
    <col min="1800" max="1800" width="14.28515625" style="161" customWidth="1"/>
    <col min="1801" max="1801" width="10.85546875" style="161" customWidth="1"/>
    <col min="1802" max="1802" width="11.7109375" style="161" customWidth="1"/>
    <col min="1803" max="1803" width="8.28515625" style="161" bestFit="1" customWidth="1"/>
    <col min="1804" max="1804" width="12" style="161" customWidth="1"/>
    <col min="1805" max="1805" width="12.42578125" style="161" customWidth="1"/>
    <col min="1806" max="1806" width="13.28515625" style="161" customWidth="1"/>
    <col min="1807" max="1807" width="10.7109375" style="161" customWidth="1"/>
    <col min="1808" max="2048" width="11.42578125" style="161"/>
    <col min="2049" max="2049" width="8.28515625" style="161" customWidth="1"/>
    <col min="2050" max="2050" width="12.42578125" style="161" customWidth="1"/>
    <col min="2051" max="2051" width="30" style="161" customWidth="1"/>
    <col min="2052" max="2052" width="16.28515625" style="161" customWidth="1"/>
    <col min="2053" max="2053" width="12.7109375" style="161" customWidth="1"/>
    <col min="2054" max="2054" width="14.7109375" style="161" customWidth="1"/>
    <col min="2055" max="2055" width="13.42578125" style="161" customWidth="1"/>
    <col min="2056" max="2056" width="14.28515625" style="161" customWidth="1"/>
    <col min="2057" max="2057" width="10.85546875" style="161" customWidth="1"/>
    <col min="2058" max="2058" width="11.7109375" style="161" customWidth="1"/>
    <col min="2059" max="2059" width="8.28515625" style="161" bestFit="1" customWidth="1"/>
    <col min="2060" max="2060" width="12" style="161" customWidth="1"/>
    <col min="2061" max="2061" width="12.42578125" style="161" customWidth="1"/>
    <col min="2062" max="2062" width="13.28515625" style="161" customWidth="1"/>
    <col min="2063" max="2063" width="10.7109375" style="161" customWidth="1"/>
    <col min="2064" max="2304" width="11.42578125" style="161"/>
    <col min="2305" max="2305" width="8.28515625" style="161" customWidth="1"/>
    <col min="2306" max="2306" width="12.42578125" style="161" customWidth="1"/>
    <col min="2307" max="2307" width="30" style="161" customWidth="1"/>
    <col min="2308" max="2308" width="16.28515625" style="161" customWidth="1"/>
    <col min="2309" max="2309" width="12.7109375" style="161" customWidth="1"/>
    <col min="2310" max="2310" width="14.7109375" style="161" customWidth="1"/>
    <col min="2311" max="2311" width="13.42578125" style="161" customWidth="1"/>
    <col min="2312" max="2312" width="14.28515625" style="161" customWidth="1"/>
    <col min="2313" max="2313" width="10.85546875" style="161" customWidth="1"/>
    <col min="2314" max="2314" width="11.7109375" style="161" customWidth="1"/>
    <col min="2315" max="2315" width="8.28515625" style="161" bestFit="1" customWidth="1"/>
    <col min="2316" max="2316" width="12" style="161" customWidth="1"/>
    <col min="2317" max="2317" width="12.42578125" style="161" customWidth="1"/>
    <col min="2318" max="2318" width="13.28515625" style="161" customWidth="1"/>
    <col min="2319" max="2319" width="10.7109375" style="161" customWidth="1"/>
    <col min="2320" max="2560" width="11.42578125" style="161"/>
    <col min="2561" max="2561" width="8.28515625" style="161" customWidth="1"/>
    <col min="2562" max="2562" width="12.42578125" style="161" customWidth="1"/>
    <col min="2563" max="2563" width="30" style="161" customWidth="1"/>
    <col min="2564" max="2564" width="16.28515625" style="161" customWidth="1"/>
    <col min="2565" max="2565" width="12.7109375" style="161" customWidth="1"/>
    <col min="2566" max="2566" width="14.7109375" style="161" customWidth="1"/>
    <col min="2567" max="2567" width="13.42578125" style="161" customWidth="1"/>
    <col min="2568" max="2568" width="14.28515625" style="161" customWidth="1"/>
    <col min="2569" max="2569" width="10.85546875" style="161" customWidth="1"/>
    <col min="2570" max="2570" width="11.7109375" style="161" customWidth="1"/>
    <col min="2571" max="2571" width="8.28515625" style="161" bestFit="1" customWidth="1"/>
    <col min="2572" max="2572" width="12" style="161" customWidth="1"/>
    <col min="2573" max="2573" width="12.42578125" style="161" customWidth="1"/>
    <col min="2574" max="2574" width="13.28515625" style="161" customWidth="1"/>
    <col min="2575" max="2575" width="10.7109375" style="161" customWidth="1"/>
    <col min="2576" max="2816" width="11.42578125" style="161"/>
    <col min="2817" max="2817" width="8.28515625" style="161" customWidth="1"/>
    <col min="2818" max="2818" width="12.42578125" style="161" customWidth="1"/>
    <col min="2819" max="2819" width="30" style="161" customWidth="1"/>
    <col min="2820" max="2820" width="16.28515625" style="161" customWidth="1"/>
    <col min="2821" max="2821" width="12.7109375" style="161" customWidth="1"/>
    <col min="2822" max="2822" width="14.7109375" style="161" customWidth="1"/>
    <col min="2823" max="2823" width="13.42578125" style="161" customWidth="1"/>
    <col min="2824" max="2824" width="14.28515625" style="161" customWidth="1"/>
    <col min="2825" max="2825" width="10.85546875" style="161" customWidth="1"/>
    <col min="2826" max="2826" width="11.7109375" style="161" customWidth="1"/>
    <col min="2827" max="2827" width="8.28515625" style="161" bestFit="1" customWidth="1"/>
    <col min="2828" max="2828" width="12" style="161" customWidth="1"/>
    <col min="2829" max="2829" width="12.42578125" style="161" customWidth="1"/>
    <col min="2830" max="2830" width="13.28515625" style="161" customWidth="1"/>
    <col min="2831" max="2831" width="10.7109375" style="161" customWidth="1"/>
    <col min="2832" max="3072" width="11.42578125" style="161"/>
    <col min="3073" max="3073" width="8.28515625" style="161" customWidth="1"/>
    <col min="3074" max="3074" width="12.42578125" style="161" customWidth="1"/>
    <col min="3075" max="3075" width="30" style="161" customWidth="1"/>
    <col min="3076" max="3076" width="16.28515625" style="161" customWidth="1"/>
    <col min="3077" max="3077" width="12.7109375" style="161" customWidth="1"/>
    <col min="3078" max="3078" width="14.7109375" style="161" customWidth="1"/>
    <col min="3079" max="3079" width="13.42578125" style="161" customWidth="1"/>
    <col min="3080" max="3080" width="14.28515625" style="161" customWidth="1"/>
    <col min="3081" max="3081" width="10.85546875" style="161" customWidth="1"/>
    <col min="3082" max="3082" width="11.7109375" style="161" customWidth="1"/>
    <col min="3083" max="3083" width="8.28515625" style="161" bestFit="1" customWidth="1"/>
    <col min="3084" max="3084" width="12" style="161" customWidth="1"/>
    <col min="3085" max="3085" width="12.42578125" style="161" customWidth="1"/>
    <col min="3086" max="3086" width="13.28515625" style="161" customWidth="1"/>
    <col min="3087" max="3087" width="10.7109375" style="161" customWidth="1"/>
    <col min="3088" max="3328" width="11.42578125" style="161"/>
    <col min="3329" max="3329" width="8.28515625" style="161" customWidth="1"/>
    <col min="3330" max="3330" width="12.42578125" style="161" customWidth="1"/>
    <col min="3331" max="3331" width="30" style="161" customWidth="1"/>
    <col min="3332" max="3332" width="16.28515625" style="161" customWidth="1"/>
    <col min="3333" max="3333" width="12.7109375" style="161" customWidth="1"/>
    <col min="3334" max="3334" width="14.7109375" style="161" customWidth="1"/>
    <col min="3335" max="3335" width="13.42578125" style="161" customWidth="1"/>
    <col min="3336" max="3336" width="14.28515625" style="161" customWidth="1"/>
    <col min="3337" max="3337" width="10.85546875" style="161" customWidth="1"/>
    <col min="3338" max="3338" width="11.7109375" style="161" customWidth="1"/>
    <col min="3339" max="3339" width="8.28515625" style="161" bestFit="1" customWidth="1"/>
    <col min="3340" max="3340" width="12" style="161" customWidth="1"/>
    <col min="3341" max="3341" width="12.42578125" style="161" customWidth="1"/>
    <col min="3342" max="3342" width="13.28515625" style="161" customWidth="1"/>
    <col min="3343" max="3343" width="10.7109375" style="161" customWidth="1"/>
    <col min="3344" max="3584" width="11.42578125" style="161"/>
    <col min="3585" max="3585" width="8.28515625" style="161" customWidth="1"/>
    <col min="3586" max="3586" width="12.42578125" style="161" customWidth="1"/>
    <col min="3587" max="3587" width="30" style="161" customWidth="1"/>
    <col min="3588" max="3588" width="16.28515625" style="161" customWidth="1"/>
    <col min="3589" max="3589" width="12.7109375" style="161" customWidth="1"/>
    <col min="3590" max="3590" width="14.7109375" style="161" customWidth="1"/>
    <col min="3591" max="3591" width="13.42578125" style="161" customWidth="1"/>
    <col min="3592" max="3592" width="14.28515625" style="161" customWidth="1"/>
    <col min="3593" max="3593" width="10.85546875" style="161" customWidth="1"/>
    <col min="3594" max="3594" width="11.7109375" style="161" customWidth="1"/>
    <col min="3595" max="3595" width="8.28515625" style="161" bestFit="1" customWidth="1"/>
    <col min="3596" max="3596" width="12" style="161" customWidth="1"/>
    <col min="3597" max="3597" width="12.42578125" style="161" customWidth="1"/>
    <col min="3598" max="3598" width="13.28515625" style="161" customWidth="1"/>
    <col min="3599" max="3599" width="10.7109375" style="161" customWidth="1"/>
    <col min="3600" max="3840" width="11.42578125" style="161"/>
    <col min="3841" max="3841" width="8.28515625" style="161" customWidth="1"/>
    <col min="3842" max="3842" width="12.42578125" style="161" customWidth="1"/>
    <col min="3843" max="3843" width="30" style="161" customWidth="1"/>
    <col min="3844" max="3844" width="16.28515625" style="161" customWidth="1"/>
    <col min="3845" max="3845" width="12.7109375" style="161" customWidth="1"/>
    <col min="3846" max="3846" width="14.7109375" style="161" customWidth="1"/>
    <col min="3847" max="3847" width="13.42578125" style="161" customWidth="1"/>
    <col min="3848" max="3848" width="14.28515625" style="161" customWidth="1"/>
    <col min="3849" max="3849" width="10.85546875" style="161" customWidth="1"/>
    <col min="3850" max="3850" width="11.7109375" style="161" customWidth="1"/>
    <col min="3851" max="3851" width="8.28515625" style="161" bestFit="1" customWidth="1"/>
    <col min="3852" max="3852" width="12" style="161" customWidth="1"/>
    <col min="3853" max="3853" width="12.42578125" style="161" customWidth="1"/>
    <col min="3854" max="3854" width="13.28515625" style="161" customWidth="1"/>
    <col min="3855" max="3855" width="10.7109375" style="161" customWidth="1"/>
    <col min="3856" max="4096" width="11.42578125" style="161"/>
    <col min="4097" max="4097" width="8.28515625" style="161" customWidth="1"/>
    <col min="4098" max="4098" width="12.42578125" style="161" customWidth="1"/>
    <col min="4099" max="4099" width="30" style="161" customWidth="1"/>
    <col min="4100" max="4100" width="16.28515625" style="161" customWidth="1"/>
    <col min="4101" max="4101" width="12.7109375" style="161" customWidth="1"/>
    <col min="4102" max="4102" width="14.7109375" style="161" customWidth="1"/>
    <col min="4103" max="4103" width="13.42578125" style="161" customWidth="1"/>
    <col min="4104" max="4104" width="14.28515625" style="161" customWidth="1"/>
    <col min="4105" max="4105" width="10.85546875" style="161" customWidth="1"/>
    <col min="4106" max="4106" width="11.7109375" style="161" customWidth="1"/>
    <col min="4107" max="4107" width="8.28515625" style="161" bestFit="1" customWidth="1"/>
    <col min="4108" max="4108" width="12" style="161" customWidth="1"/>
    <col min="4109" max="4109" width="12.42578125" style="161" customWidth="1"/>
    <col min="4110" max="4110" width="13.28515625" style="161" customWidth="1"/>
    <col min="4111" max="4111" width="10.7109375" style="161" customWidth="1"/>
    <col min="4112" max="4352" width="11.42578125" style="161"/>
    <col min="4353" max="4353" width="8.28515625" style="161" customWidth="1"/>
    <col min="4354" max="4354" width="12.42578125" style="161" customWidth="1"/>
    <col min="4355" max="4355" width="30" style="161" customWidth="1"/>
    <col min="4356" max="4356" width="16.28515625" style="161" customWidth="1"/>
    <col min="4357" max="4357" width="12.7109375" style="161" customWidth="1"/>
    <col min="4358" max="4358" width="14.7109375" style="161" customWidth="1"/>
    <col min="4359" max="4359" width="13.42578125" style="161" customWidth="1"/>
    <col min="4360" max="4360" width="14.28515625" style="161" customWidth="1"/>
    <col min="4361" max="4361" width="10.85546875" style="161" customWidth="1"/>
    <col min="4362" max="4362" width="11.7109375" style="161" customWidth="1"/>
    <col min="4363" max="4363" width="8.28515625" style="161" bestFit="1" customWidth="1"/>
    <col min="4364" max="4364" width="12" style="161" customWidth="1"/>
    <col min="4365" max="4365" width="12.42578125" style="161" customWidth="1"/>
    <col min="4366" max="4366" width="13.28515625" style="161" customWidth="1"/>
    <col min="4367" max="4367" width="10.7109375" style="161" customWidth="1"/>
    <col min="4368" max="4608" width="11.42578125" style="161"/>
    <col min="4609" max="4609" width="8.28515625" style="161" customWidth="1"/>
    <col min="4610" max="4610" width="12.42578125" style="161" customWidth="1"/>
    <col min="4611" max="4611" width="30" style="161" customWidth="1"/>
    <col min="4612" max="4612" width="16.28515625" style="161" customWidth="1"/>
    <col min="4613" max="4613" width="12.7109375" style="161" customWidth="1"/>
    <col min="4614" max="4614" width="14.7109375" style="161" customWidth="1"/>
    <col min="4615" max="4615" width="13.42578125" style="161" customWidth="1"/>
    <col min="4616" max="4616" width="14.28515625" style="161" customWidth="1"/>
    <col min="4617" max="4617" width="10.85546875" style="161" customWidth="1"/>
    <col min="4618" max="4618" width="11.7109375" style="161" customWidth="1"/>
    <col min="4619" max="4619" width="8.28515625" style="161" bestFit="1" customWidth="1"/>
    <col min="4620" max="4620" width="12" style="161" customWidth="1"/>
    <col min="4621" max="4621" width="12.42578125" style="161" customWidth="1"/>
    <col min="4622" max="4622" width="13.28515625" style="161" customWidth="1"/>
    <col min="4623" max="4623" width="10.7109375" style="161" customWidth="1"/>
    <col min="4624" max="4864" width="11.42578125" style="161"/>
    <col min="4865" max="4865" width="8.28515625" style="161" customWidth="1"/>
    <col min="4866" max="4866" width="12.42578125" style="161" customWidth="1"/>
    <col min="4867" max="4867" width="30" style="161" customWidth="1"/>
    <col min="4868" max="4868" width="16.28515625" style="161" customWidth="1"/>
    <col min="4869" max="4869" width="12.7109375" style="161" customWidth="1"/>
    <col min="4870" max="4870" width="14.7109375" style="161" customWidth="1"/>
    <col min="4871" max="4871" width="13.42578125" style="161" customWidth="1"/>
    <col min="4872" max="4872" width="14.28515625" style="161" customWidth="1"/>
    <col min="4873" max="4873" width="10.85546875" style="161" customWidth="1"/>
    <col min="4874" max="4874" width="11.7109375" style="161" customWidth="1"/>
    <col min="4875" max="4875" width="8.28515625" style="161" bestFit="1" customWidth="1"/>
    <col min="4876" max="4876" width="12" style="161" customWidth="1"/>
    <col min="4877" max="4877" width="12.42578125" style="161" customWidth="1"/>
    <col min="4878" max="4878" width="13.28515625" style="161" customWidth="1"/>
    <col min="4879" max="4879" width="10.7109375" style="161" customWidth="1"/>
    <col min="4880" max="5120" width="11.42578125" style="161"/>
    <col min="5121" max="5121" width="8.28515625" style="161" customWidth="1"/>
    <col min="5122" max="5122" width="12.42578125" style="161" customWidth="1"/>
    <col min="5123" max="5123" width="30" style="161" customWidth="1"/>
    <col min="5124" max="5124" width="16.28515625" style="161" customWidth="1"/>
    <col min="5125" max="5125" width="12.7109375" style="161" customWidth="1"/>
    <col min="5126" max="5126" width="14.7109375" style="161" customWidth="1"/>
    <col min="5127" max="5127" width="13.42578125" style="161" customWidth="1"/>
    <col min="5128" max="5128" width="14.28515625" style="161" customWidth="1"/>
    <col min="5129" max="5129" width="10.85546875" style="161" customWidth="1"/>
    <col min="5130" max="5130" width="11.7109375" style="161" customWidth="1"/>
    <col min="5131" max="5131" width="8.28515625" style="161" bestFit="1" customWidth="1"/>
    <col min="5132" max="5132" width="12" style="161" customWidth="1"/>
    <col min="5133" max="5133" width="12.42578125" style="161" customWidth="1"/>
    <col min="5134" max="5134" width="13.28515625" style="161" customWidth="1"/>
    <col min="5135" max="5135" width="10.7109375" style="161" customWidth="1"/>
    <col min="5136" max="5376" width="11.42578125" style="161"/>
    <col min="5377" max="5377" width="8.28515625" style="161" customWidth="1"/>
    <col min="5378" max="5378" width="12.42578125" style="161" customWidth="1"/>
    <col min="5379" max="5379" width="30" style="161" customWidth="1"/>
    <col min="5380" max="5380" width="16.28515625" style="161" customWidth="1"/>
    <col min="5381" max="5381" width="12.7109375" style="161" customWidth="1"/>
    <col min="5382" max="5382" width="14.7109375" style="161" customWidth="1"/>
    <col min="5383" max="5383" width="13.42578125" style="161" customWidth="1"/>
    <col min="5384" max="5384" width="14.28515625" style="161" customWidth="1"/>
    <col min="5385" max="5385" width="10.85546875" style="161" customWidth="1"/>
    <col min="5386" max="5386" width="11.7109375" style="161" customWidth="1"/>
    <col min="5387" max="5387" width="8.28515625" style="161" bestFit="1" customWidth="1"/>
    <col min="5388" max="5388" width="12" style="161" customWidth="1"/>
    <col min="5389" max="5389" width="12.42578125" style="161" customWidth="1"/>
    <col min="5390" max="5390" width="13.28515625" style="161" customWidth="1"/>
    <col min="5391" max="5391" width="10.7109375" style="161" customWidth="1"/>
    <col min="5392" max="5632" width="11.42578125" style="161"/>
    <col min="5633" max="5633" width="8.28515625" style="161" customWidth="1"/>
    <col min="5634" max="5634" width="12.42578125" style="161" customWidth="1"/>
    <col min="5635" max="5635" width="30" style="161" customWidth="1"/>
    <col min="5636" max="5636" width="16.28515625" style="161" customWidth="1"/>
    <col min="5637" max="5637" width="12.7109375" style="161" customWidth="1"/>
    <col min="5638" max="5638" width="14.7109375" style="161" customWidth="1"/>
    <col min="5639" max="5639" width="13.42578125" style="161" customWidth="1"/>
    <col min="5640" max="5640" width="14.28515625" style="161" customWidth="1"/>
    <col min="5641" max="5641" width="10.85546875" style="161" customWidth="1"/>
    <col min="5642" max="5642" width="11.7109375" style="161" customWidth="1"/>
    <col min="5643" max="5643" width="8.28515625" style="161" bestFit="1" customWidth="1"/>
    <col min="5644" max="5644" width="12" style="161" customWidth="1"/>
    <col min="5645" max="5645" width="12.42578125" style="161" customWidth="1"/>
    <col min="5646" max="5646" width="13.28515625" style="161" customWidth="1"/>
    <col min="5647" max="5647" width="10.7109375" style="161" customWidth="1"/>
    <col min="5648" max="5888" width="11.42578125" style="161"/>
    <col min="5889" max="5889" width="8.28515625" style="161" customWidth="1"/>
    <col min="5890" max="5890" width="12.42578125" style="161" customWidth="1"/>
    <col min="5891" max="5891" width="30" style="161" customWidth="1"/>
    <col min="5892" max="5892" width="16.28515625" style="161" customWidth="1"/>
    <col min="5893" max="5893" width="12.7109375" style="161" customWidth="1"/>
    <col min="5894" max="5894" width="14.7109375" style="161" customWidth="1"/>
    <col min="5895" max="5895" width="13.42578125" style="161" customWidth="1"/>
    <col min="5896" max="5896" width="14.28515625" style="161" customWidth="1"/>
    <col min="5897" max="5897" width="10.85546875" style="161" customWidth="1"/>
    <col min="5898" max="5898" width="11.7109375" style="161" customWidth="1"/>
    <col min="5899" max="5899" width="8.28515625" style="161" bestFit="1" customWidth="1"/>
    <col min="5900" max="5900" width="12" style="161" customWidth="1"/>
    <col min="5901" max="5901" width="12.42578125" style="161" customWidth="1"/>
    <col min="5902" max="5902" width="13.28515625" style="161" customWidth="1"/>
    <col min="5903" max="5903" width="10.7109375" style="161" customWidth="1"/>
    <col min="5904" max="6144" width="11.42578125" style="161"/>
    <col min="6145" max="6145" width="8.28515625" style="161" customWidth="1"/>
    <col min="6146" max="6146" width="12.42578125" style="161" customWidth="1"/>
    <col min="6147" max="6147" width="30" style="161" customWidth="1"/>
    <col min="6148" max="6148" width="16.28515625" style="161" customWidth="1"/>
    <col min="6149" max="6149" width="12.7109375" style="161" customWidth="1"/>
    <col min="6150" max="6150" width="14.7109375" style="161" customWidth="1"/>
    <col min="6151" max="6151" width="13.42578125" style="161" customWidth="1"/>
    <col min="6152" max="6152" width="14.28515625" style="161" customWidth="1"/>
    <col min="6153" max="6153" width="10.85546875" style="161" customWidth="1"/>
    <col min="6154" max="6154" width="11.7109375" style="161" customWidth="1"/>
    <col min="6155" max="6155" width="8.28515625" style="161" bestFit="1" customWidth="1"/>
    <col min="6156" max="6156" width="12" style="161" customWidth="1"/>
    <col min="6157" max="6157" width="12.42578125" style="161" customWidth="1"/>
    <col min="6158" max="6158" width="13.28515625" style="161" customWidth="1"/>
    <col min="6159" max="6159" width="10.7109375" style="161" customWidth="1"/>
    <col min="6160" max="6400" width="11.42578125" style="161"/>
    <col min="6401" max="6401" width="8.28515625" style="161" customWidth="1"/>
    <col min="6402" max="6402" width="12.42578125" style="161" customWidth="1"/>
    <col min="6403" max="6403" width="30" style="161" customWidth="1"/>
    <col min="6404" max="6404" width="16.28515625" style="161" customWidth="1"/>
    <col min="6405" max="6405" width="12.7109375" style="161" customWidth="1"/>
    <col min="6406" max="6406" width="14.7109375" style="161" customWidth="1"/>
    <col min="6407" max="6407" width="13.42578125" style="161" customWidth="1"/>
    <col min="6408" max="6408" width="14.28515625" style="161" customWidth="1"/>
    <col min="6409" max="6409" width="10.85546875" style="161" customWidth="1"/>
    <col min="6410" max="6410" width="11.7109375" style="161" customWidth="1"/>
    <col min="6411" max="6411" width="8.28515625" style="161" bestFit="1" customWidth="1"/>
    <col min="6412" max="6412" width="12" style="161" customWidth="1"/>
    <col min="6413" max="6413" width="12.42578125" style="161" customWidth="1"/>
    <col min="6414" max="6414" width="13.28515625" style="161" customWidth="1"/>
    <col min="6415" max="6415" width="10.7109375" style="161" customWidth="1"/>
    <col min="6416" max="6656" width="11.42578125" style="161"/>
    <col min="6657" max="6657" width="8.28515625" style="161" customWidth="1"/>
    <col min="6658" max="6658" width="12.42578125" style="161" customWidth="1"/>
    <col min="6659" max="6659" width="30" style="161" customWidth="1"/>
    <col min="6660" max="6660" width="16.28515625" style="161" customWidth="1"/>
    <col min="6661" max="6661" width="12.7109375" style="161" customWidth="1"/>
    <col min="6662" max="6662" width="14.7109375" style="161" customWidth="1"/>
    <col min="6663" max="6663" width="13.42578125" style="161" customWidth="1"/>
    <col min="6664" max="6664" width="14.28515625" style="161" customWidth="1"/>
    <col min="6665" max="6665" width="10.85546875" style="161" customWidth="1"/>
    <col min="6666" max="6666" width="11.7109375" style="161" customWidth="1"/>
    <col min="6667" max="6667" width="8.28515625" style="161" bestFit="1" customWidth="1"/>
    <col min="6668" max="6668" width="12" style="161" customWidth="1"/>
    <col min="6669" max="6669" width="12.42578125" style="161" customWidth="1"/>
    <col min="6670" max="6670" width="13.28515625" style="161" customWidth="1"/>
    <col min="6671" max="6671" width="10.7109375" style="161" customWidth="1"/>
    <col min="6672" max="6912" width="11.42578125" style="161"/>
    <col min="6913" max="6913" width="8.28515625" style="161" customWidth="1"/>
    <col min="6914" max="6914" width="12.42578125" style="161" customWidth="1"/>
    <col min="6915" max="6915" width="30" style="161" customWidth="1"/>
    <col min="6916" max="6916" width="16.28515625" style="161" customWidth="1"/>
    <col min="6917" max="6917" width="12.7109375" style="161" customWidth="1"/>
    <col min="6918" max="6918" width="14.7109375" style="161" customWidth="1"/>
    <col min="6919" max="6919" width="13.42578125" style="161" customWidth="1"/>
    <col min="6920" max="6920" width="14.28515625" style="161" customWidth="1"/>
    <col min="6921" max="6921" width="10.85546875" style="161" customWidth="1"/>
    <col min="6922" max="6922" width="11.7109375" style="161" customWidth="1"/>
    <col min="6923" max="6923" width="8.28515625" style="161" bestFit="1" customWidth="1"/>
    <col min="6924" max="6924" width="12" style="161" customWidth="1"/>
    <col min="6925" max="6925" width="12.42578125" style="161" customWidth="1"/>
    <col min="6926" max="6926" width="13.28515625" style="161" customWidth="1"/>
    <col min="6927" max="6927" width="10.7109375" style="161" customWidth="1"/>
    <col min="6928" max="7168" width="11.42578125" style="161"/>
    <col min="7169" max="7169" width="8.28515625" style="161" customWidth="1"/>
    <col min="7170" max="7170" width="12.42578125" style="161" customWidth="1"/>
    <col min="7171" max="7171" width="30" style="161" customWidth="1"/>
    <col min="7172" max="7172" width="16.28515625" style="161" customWidth="1"/>
    <col min="7173" max="7173" width="12.7109375" style="161" customWidth="1"/>
    <col min="7174" max="7174" width="14.7109375" style="161" customWidth="1"/>
    <col min="7175" max="7175" width="13.42578125" style="161" customWidth="1"/>
    <col min="7176" max="7176" width="14.28515625" style="161" customWidth="1"/>
    <col min="7177" max="7177" width="10.85546875" style="161" customWidth="1"/>
    <col min="7178" max="7178" width="11.7109375" style="161" customWidth="1"/>
    <col min="7179" max="7179" width="8.28515625" style="161" bestFit="1" customWidth="1"/>
    <col min="7180" max="7180" width="12" style="161" customWidth="1"/>
    <col min="7181" max="7181" width="12.42578125" style="161" customWidth="1"/>
    <col min="7182" max="7182" width="13.28515625" style="161" customWidth="1"/>
    <col min="7183" max="7183" width="10.7109375" style="161" customWidth="1"/>
    <col min="7184" max="7424" width="11.42578125" style="161"/>
    <col min="7425" max="7425" width="8.28515625" style="161" customWidth="1"/>
    <col min="7426" max="7426" width="12.42578125" style="161" customWidth="1"/>
    <col min="7427" max="7427" width="30" style="161" customWidth="1"/>
    <col min="7428" max="7428" width="16.28515625" style="161" customWidth="1"/>
    <col min="7429" max="7429" width="12.7109375" style="161" customWidth="1"/>
    <col min="7430" max="7430" width="14.7109375" style="161" customWidth="1"/>
    <col min="7431" max="7431" width="13.42578125" style="161" customWidth="1"/>
    <col min="7432" max="7432" width="14.28515625" style="161" customWidth="1"/>
    <col min="7433" max="7433" width="10.85546875" style="161" customWidth="1"/>
    <col min="7434" max="7434" width="11.7109375" style="161" customWidth="1"/>
    <col min="7435" max="7435" width="8.28515625" style="161" bestFit="1" customWidth="1"/>
    <col min="7436" max="7436" width="12" style="161" customWidth="1"/>
    <col min="7437" max="7437" width="12.42578125" style="161" customWidth="1"/>
    <col min="7438" max="7438" width="13.28515625" style="161" customWidth="1"/>
    <col min="7439" max="7439" width="10.7109375" style="161" customWidth="1"/>
    <col min="7440" max="7680" width="11.42578125" style="161"/>
    <col min="7681" max="7681" width="8.28515625" style="161" customWidth="1"/>
    <col min="7682" max="7682" width="12.42578125" style="161" customWidth="1"/>
    <col min="7683" max="7683" width="30" style="161" customWidth="1"/>
    <col min="7684" max="7684" width="16.28515625" style="161" customWidth="1"/>
    <col min="7685" max="7685" width="12.7109375" style="161" customWidth="1"/>
    <col min="7686" max="7686" width="14.7109375" style="161" customWidth="1"/>
    <col min="7687" max="7687" width="13.42578125" style="161" customWidth="1"/>
    <col min="7688" max="7688" width="14.28515625" style="161" customWidth="1"/>
    <col min="7689" max="7689" width="10.85546875" style="161" customWidth="1"/>
    <col min="7690" max="7690" width="11.7109375" style="161" customWidth="1"/>
    <col min="7691" max="7691" width="8.28515625" style="161" bestFit="1" customWidth="1"/>
    <col min="7692" max="7692" width="12" style="161" customWidth="1"/>
    <col min="7693" max="7693" width="12.42578125" style="161" customWidth="1"/>
    <col min="7694" max="7694" width="13.28515625" style="161" customWidth="1"/>
    <col min="7695" max="7695" width="10.7109375" style="161" customWidth="1"/>
    <col min="7696" max="7936" width="11.42578125" style="161"/>
    <col min="7937" max="7937" width="8.28515625" style="161" customWidth="1"/>
    <col min="7938" max="7938" width="12.42578125" style="161" customWidth="1"/>
    <col min="7939" max="7939" width="30" style="161" customWidth="1"/>
    <col min="7940" max="7940" width="16.28515625" style="161" customWidth="1"/>
    <col min="7941" max="7941" width="12.7109375" style="161" customWidth="1"/>
    <col min="7942" max="7942" width="14.7109375" style="161" customWidth="1"/>
    <col min="7943" max="7943" width="13.42578125" style="161" customWidth="1"/>
    <col min="7944" max="7944" width="14.28515625" style="161" customWidth="1"/>
    <col min="7945" max="7945" width="10.85546875" style="161" customWidth="1"/>
    <col min="7946" max="7946" width="11.7109375" style="161" customWidth="1"/>
    <col min="7947" max="7947" width="8.28515625" style="161" bestFit="1" customWidth="1"/>
    <col min="7948" max="7948" width="12" style="161" customWidth="1"/>
    <col min="7949" max="7949" width="12.42578125" style="161" customWidth="1"/>
    <col min="7950" max="7950" width="13.28515625" style="161" customWidth="1"/>
    <col min="7951" max="7951" width="10.7109375" style="161" customWidth="1"/>
    <col min="7952" max="8192" width="11.42578125" style="161"/>
    <col min="8193" max="8193" width="8.28515625" style="161" customWidth="1"/>
    <col min="8194" max="8194" width="12.42578125" style="161" customWidth="1"/>
    <col min="8195" max="8195" width="30" style="161" customWidth="1"/>
    <col min="8196" max="8196" width="16.28515625" style="161" customWidth="1"/>
    <col min="8197" max="8197" width="12.7109375" style="161" customWidth="1"/>
    <col min="8198" max="8198" width="14.7109375" style="161" customWidth="1"/>
    <col min="8199" max="8199" width="13.42578125" style="161" customWidth="1"/>
    <col min="8200" max="8200" width="14.28515625" style="161" customWidth="1"/>
    <col min="8201" max="8201" width="10.85546875" style="161" customWidth="1"/>
    <col min="8202" max="8202" width="11.7109375" style="161" customWidth="1"/>
    <col min="8203" max="8203" width="8.28515625" style="161" bestFit="1" customWidth="1"/>
    <col min="8204" max="8204" width="12" style="161" customWidth="1"/>
    <col min="8205" max="8205" width="12.42578125" style="161" customWidth="1"/>
    <col min="8206" max="8206" width="13.28515625" style="161" customWidth="1"/>
    <col min="8207" max="8207" width="10.7109375" style="161" customWidth="1"/>
    <col min="8208" max="8448" width="11.42578125" style="161"/>
    <col min="8449" max="8449" width="8.28515625" style="161" customWidth="1"/>
    <col min="8450" max="8450" width="12.42578125" style="161" customWidth="1"/>
    <col min="8451" max="8451" width="30" style="161" customWidth="1"/>
    <col min="8452" max="8452" width="16.28515625" style="161" customWidth="1"/>
    <col min="8453" max="8453" width="12.7109375" style="161" customWidth="1"/>
    <col min="8454" max="8454" width="14.7109375" style="161" customWidth="1"/>
    <col min="8455" max="8455" width="13.42578125" style="161" customWidth="1"/>
    <col min="8456" max="8456" width="14.28515625" style="161" customWidth="1"/>
    <col min="8457" max="8457" width="10.85546875" style="161" customWidth="1"/>
    <col min="8458" max="8458" width="11.7109375" style="161" customWidth="1"/>
    <col min="8459" max="8459" width="8.28515625" style="161" bestFit="1" customWidth="1"/>
    <col min="8460" max="8460" width="12" style="161" customWidth="1"/>
    <col min="8461" max="8461" width="12.42578125" style="161" customWidth="1"/>
    <col min="8462" max="8462" width="13.28515625" style="161" customWidth="1"/>
    <col min="8463" max="8463" width="10.7109375" style="161" customWidth="1"/>
    <col min="8464" max="8704" width="11.42578125" style="161"/>
    <col min="8705" max="8705" width="8.28515625" style="161" customWidth="1"/>
    <col min="8706" max="8706" width="12.42578125" style="161" customWidth="1"/>
    <col min="8707" max="8707" width="30" style="161" customWidth="1"/>
    <col min="8708" max="8708" width="16.28515625" style="161" customWidth="1"/>
    <col min="8709" max="8709" width="12.7109375" style="161" customWidth="1"/>
    <col min="8710" max="8710" width="14.7109375" style="161" customWidth="1"/>
    <col min="8711" max="8711" width="13.42578125" style="161" customWidth="1"/>
    <col min="8712" max="8712" width="14.28515625" style="161" customWidth="1"/>
    <col min="8713" max="8713" width="10.85546875" style="161" customWidth="1"/>
    <col min="8714" max="8714" width="11.7109375" style="161" customWidth="1"/>
    <col min="8715" max="8715" width="8.28515625" style="161" bestFit="1" customWidth="1"/>
    <col min="8716" max="8716" width="12" style="161" customWidth="1"/>
    <col min="8717" max="8717" width="12.42578125" style="161" customWidth="1"/>
    <col min="8718" max="8718" width="13.28515625" style="161" customWidth="1"/>
    <col min="8719" max="8719" width="10.7109375" style="161" customWidth="1"/>
    <col min="8720" max="8960" width="11.42578125" style="161"/>
    <col min="8961" max="8961" width="8.28515625" style="161" customWidth="1"/>
    <col min="8962" max="8962" width="12.42578125" style="161" customWidth="1"/>
    <col min="8963" max="8963" width="30" style="161" customWidth="1"/>
    <col min="8964" max="8964" width="16.28515625" style="161" customWidth="1"/>
    <col min="8965" max="8965" width="12.7109375" style="161" customWidth="1"/>
    <col min="8966" max="8966" width="14.7109375" style="161" customWidth="1"/>
    <col min="8967" max="8967" width="13.42578125" style="161" customWidth="1"/>
    <col min="8968" max="8968" width="14.28515625" style="161" customWidth="1"/>
    <col min="8969" max="8969" width="10.85546875" style="161" customWidth="1"/>
    <col min="8970" max="8970" width="11.7109375" style="161" customWidth="1"/>
    <col min="8971" max="8971" width="8.28515625" style="161" bestFit="1" customWidth="1"/>
    <col min="8972" max="8972" width="12" style="161" customWidth="1"/>
    <col min="8973" max="8973" width="12.42578125" style="161" customWidth="1"/>
    <col min="8974" max="8974" width="13.28515625" style="161" customWidth="1"/>
    <col min="8975" max="8975" width="10.7109375" style="161" customWidth="1"/>
    <col min="8976" max="9216" width="11.42578125" style="161"/>
    <col min="9217" max="9217" width="8.28515625" style="161" customWidth="1"/>
    <col min="9218" max="9218" width="12.42578125" style="161" customWidth="1"/>
    <col min="9219" max="9219" width="30" style="161" customWidth="1"/>
    <col min="9220" max="9220" width="16.28515625" style="161" customWidth="1"/>
    <col min="9221" max="9221" width="12.7109375" style="161" customWidth="1"/>
    <col min="9222" max="9222" width="14.7109375" style="161" customWidth="1"/>
    <col min="9223" max="9223" width="13.42578125" style="161" customWidth="1"/>
    <col min="9224" max="9224" width="14.28515625" style="161" customWidth="1"/>
    <col min="9225" max="9225" width="10.85546875" style="161" customWidth="1"/>
    <col min="9226" max="9226" width="11.7109375" style="161" customWidth="1"/>
    <col min="9227" max="9227" width="8.28515625" style="161" bestFit="1" customWidth="1"/>
    <col min="9228" max="9228" width="12" style="161" customWidth="1"/>
    <col min="9229" max="9229" width="12.42578125" style="161" customWidth="1"/>
    <col min="9230" max="9230" width="13.28515625" style="161" customWidth="1"/>
    <col min="9231" max="9231" width="10.7109375" style="161" customWidth="1"/>
    <col min="9232" max="9472" width="11.42578125" style="161"/>
    <col min="9473" max="9473" width="8.28515625" style="161" customWidth="1"/>
    <col min="9474" max="9474" width="12.42578125" style="161" customWidth="1"/>
    <col min="9475" max="9475" width="30" style="161" customWidth="1"/>
    <col min="9476" max="9476" width="16.28515625" style="161" customWidth="1"/>
    <col min="9477" max="9477" width="12.7109375" style="161" customWidth="1"/>
    <col min="9478" max="9478" width="14.7109375" style="161" customWidth="1"/>
    <col min="9479" max="9479" width="13.42578125" style="161" customWidth="1"/>
    <col min="9480" max="9480" width="14.28515625" style="161" customWidth="1"/>
    <col min="9481" max="9481" width="10.85546875" style="161" customWidth="1"/>
    <col min="9482" max="9482" width="11.7109375" style="161" customWidth="1"/>
    <col min="9483" max="9483" width="8.28515625" style="161" bestFit="1" customWidth="1"/>
    <col min="9484" max="9484" width="12" style="161" customWidth="1"/>
    <col min="9485" max="9485" width="12.42578125" style="161" customWidth="1"/>
    <col min="9486" max="9486" width="13.28515625" style="161" customWidth="1"/>
    <col min="9487" max="9487" width="10.7109375" style="161" customWidth="1"/>
    <col min="9488" max="9728" width="11.42578125" style="161"/>
    <col min="9729" max="9729" width="8.28515625" style="161" customWidth="1"/>
    <col min="9730" max="9730" width="12.42578125" style="161" customWidth="1"/>
    <col min="9731" max="9731" width="30" style="161" customWidth="1"/>
    <col min="9732" max="9732" width="16.28515625" style="161" customWidth="1"/>
    <col min="9733" max="9733" width="12.7109375" style="161" customWidth="1"/>
    <col min="9734" max="9734" width="14.7109375" style="161" customWidth="1"/>
    <col min="9735" max="9735" width="13.42578125" style="161" customWidth="1"/>
    <col min="9736" max="9736" width="14.28515625" style="161" customWidth="1"/>
    <col min="9737" max="9737" width="10.85546875" style="161" customWidth="1"/>
    <col min="9738" max="9738" width="11.7109375" style="161" customWidth="1"/>
    <col min="9739" max="9739" width="8.28515625" style="161" bestFit="1" customWidth="1"/>
    <col min="9740" max="9740" width="12" style="161" customWidth="1"/>
    <col min="9741" max="9741" width="12.42578125" style="161" customWidth="1"/>
    <col min="9742" max="9742" width="13.28515625" style="161" customWidth="1"/>
    <col min="9743" max="9743" width="10.7109375" style="161" customWidth="1"/>
    <col min="9744" max="9984" width="11.42578125" style="161"/>
    <col min="9985" max="9985" width="8.28515625" style="161" customWidth="1"/>
    <col min="9986" max="9986" width="12.42578125" style="161" customWidth="1"/>
    <col min="9987" max="9987" width="30" style="161" customWidth="1"/>
    <col min="9988" max="9988" width="16.28515625" style="161" customWidth="1"/>
    <col min="9989" max="9989" width="12.7109375" style="161" customWidth="1"/>
    <col min="9990" max="9990" width="14.7109375" style="161" customWidth="1"/>
    <col min="9991" max="9991" width="13.42578125" style="161" customWidth="1"/>
    <col min="9992" max="9992" width="14.28515625" style="161" customWidth="1"/>
    <col min="9993" max="9993" width="10.85546875" style="161" customWidth="1"/>
    <col min="9994" max="9994" width="11.7109375" style="161" customWidth="1"/>
    <col min="9995" max="9995" width="8.28515625" style="161" bestFit="1" customWidth="1"/>
    <col min="9996" max="9996" width="12" style="161" customWidth="1"/>
    <col min="9997" max="9997" width="12.42578125" style="161" customWidth="1"/>
    <col min="9998" max="9998" width="13.28515625" style="161" customWidth="1"/>
    <col min="9999" max="9999" width="10.7109375" style="161" customWidth="1"/>
    <col min="10000" max="10240" width="11.42578125" style="161"/>
    <col min="10241" max="10241" width="8.28515625" style="161" customWidth="1"/>
    <col min="10242" max="10242" width="12.42578125" style="161" customWidth="1"/>
    <col min="10243" max="10243" width="30" style="161" customWidth="1"/>
    <col min="10244" max="10244" width="16.28515625" style="161" customWidth="1"/>
    <col min="10245" max="10245" width="12.7109375" style="161" customWidth="1"/>
    <col min="10246" max="10246" width="14.7109375" style="161" customWidth="1"/>
    <col min="10247" max="10247" width="13.42578125" style="161" customWidth="1"/>
    <col min="10248" max="10248" width="14.28515625" style="161" customWidth="1"/>
    <col min="10249" max="10249" width="10.85546875" style="161" customWidth="1"/>
    <col min="10250" max="10250" width="11.7109375" style="161" customWidth="1"/>
    <col min="10251" max="10251" width="8.28515625" style="161" bestFit="1" customWidth="1"/>
    <col min="10252" max="10252" width="12" style="161" customWidth="1"/>
    <col min="10253" max="10253" width="12.42578125" style="161" customWidth="1"/>
    <col min="10254" max="10254" width="13.28515625" style="161" customWidth="1"/>
    <col min="10255" max="10255" width="10.7109375" style="161" customWidth="1"/>
    <col min="10256" max="10496" width="11.42578125" style="161"/>
    <col min="10497" max="10497" width="8.28515625" style="161" customWidth="1"/>
    <col min="10498" max="10498" width="12.42578125" style="161" customWidth="1"/>
    <col min="10499" max="10499" width="30" style="161" customWidth="1"/>
    <col min="10500" max="10500" width="16.28515625" style="161" customWidth="1"/>
    <col min="10501" max="10501" width="12.7109375" style="161" customWidth="1"/>
    <col min="10502" max="10502" width="14.7109375" style="161" customWidth="1"/>
    <col min="10503" max="10503" width="13.42578125" style="161" customWidth="1"/>
    <col min="10504" max="10504" width="14.28515625" style="161" customWidth="1"/>
    <col min="10505" max="10505" width="10.85546875" style="161" customWidth="1"/>
    <col min="10506" max="10506" width="11.7109375" style="161" customWidth="1"/>
    <col min="10507" max="10507" width="8.28515625" style="161" bestFit="1" customWidth="1"/>
    <col min="10508" max="10508" width="12" style="161" customWidth="1"/>
    <col min="10509" max="10509" width="12.42578125" style="161" customWidth="1"/>
    <col min="10510" max="10510" width="13.28515625" style="161" customWidth="1"/>
    <col min="10511" max="10511" width="10.7109375" style="161" customWidth="1"/>
    <col min="10512" max="10752" width="11.42578125" style="161"/>
    <col min="10753" max="10753" width="8.28515625" style="161" customWidth="1"/>
    <col min="10754" max="10754" width="12.42578125" style="161" customWidth="1"/>
    <col min="10755" max="10755" width="30" style="161" customWidth="1"/>
    <col min="10756" max="10756" width="16.28515625" style="161" customWidth="1"/>
    <col min="10757" max="10757" width="12.7109375" style="161" customWidth="1"/>
    <col min="10758" max="10758" width="14.7109375" style="161" customWidth="1"/>
    <col min="10759" max="10759" width="13.42578125" style="161" customWidth="1"/>
    <col min="10760" max="10760" width="14.28515625" style="161" customWidth="1"/>
    <col min="10761" max="10761" width="10.85546875" style="161" customWidth="1"/>
    <col min="10762" max="10762" width="11.7109375" style="161" customWidth="1"/>
    <col min="10763" max="10763" width="8.28515625" style="161" bestFit="1" customWidth="1"/>
    <col min="10764" max="10764" width="12" style="161" customWidth="1"/>
    <col min="10765" max="10765" width="12.42578125" style="161" customWidth="1"/>
    <col min="10766" max="10766" width="13.28515625" style="161" customWidth="1"/>
    <col min="10767" max="10767" width="10.7109375" style="161" customWidth="1"/>
    <col min="10768" max="11008" width="11.42578125" style="161"/>
    <col min="11009" max="11009" width="8.28515625" style="161" customWidth="1"/>
    <col min="11010" max="11010" width="12.42578125" style="161" customWidth="1"/>
    <col min="11011" max="11011" width="30" style="161" customWidth="1"/>
    <col min="11012" max="11012" width="16.28515625" style="161" customWidth="1"/>
    <col min="11013" max="11013" width="12.7109375" style="161" customWidth="1"/>
    <col min="11014" max="11014" width="14.7109375" style="161" customWidth="1"/>
    <col min="11015" max="11015" width="13.42578125" style="161" customWidth="1"/>
    <col min="11016" max="11016" width="14.28515625" style="161" customWidth="1"/>
    <col min="11017" max="11017" width="10.85546875" style="161" customWidth="1"/>
    <col min="11018" max="11018" width="11.7109375" style="161" customWidth="1"/>
    <col min="11019" max="11019" width="8.28515625" style="161" bestFit="1" customWidth="1"/>
    <col min="11020" max="11020" width="12" style="161" customWidth="1"/>
    <col min="11021" max="11021" width="12.42578125" style="161" customWidth="1"/>
    <col min="11022" max="11022" width="13.28515625" style="161" customWidth="1"/>
    <col min="11023" max="11023" width="10.7109375" style="161" customWidth="1"/>
    <col min="11024" max="11264" width="11.42578125" style="161"/>
    <col min="11265" max="11265" width="8.28515625" style="161" customWidth="1"/>
    <col min="11266" max="11266" width="12.42578125" style="161" customWidth="1"/>
    <col min="11267" max="11267" width="30" style="161" customWidth="1"/>
    <col min="11268" max="11268" width="16.28515625" style="161" customWidth="1"/>
    <col min="11269" max="11269" width="12.7109375" style="161" customWidth="1"/>
    <col min="11270" max="11270" width="14.7109375" style="161" customWidth="1"/>
    <col min="11271" max="11271" width="13.42578125" style="161" customWidth="1"/>
    <col min="11272" max="11272" width="14.28515625" style="161" customWidth="1"/>
    <col min="11273" max="11273" width="10.85546875" style="161" customWidth="1"/>
    <col min="11274" max="11274" width="11.7109375" style="161" customWidth="1"/>
    <col min="11275" max="11275" width="8.28515625" style="161" bestFit="1" customWidth="1"/>
    <col min="11276" max="11276" width="12" style="161" customWidth="1"/>
    <col min="11277" max="11277" width="12.42578125" style="161" customWidth="1"/>
    <col min="11278" max="11278" width="13.28515625" style="161" customWidth="1"/>
    <col min="11279" max="11279" width="10.7109375" style="161" customWidth="1"/>
    <col min="11280" max="11520" width="11.42578125" style="161"/>
    <col min="11521" max="11521" width="8.28515625" style="161" customWidth="1"/>
    <col min="11522" max="11522" width="12.42578125" style="161" customWidth="1"/>
    <col min="11523" max="11523" width="30" style="161" customWidth="1"/>
    <col min="11524" max="11524" width="16.28515625" style="161" customWidth="1"/>
    <col min="11525" max="11525" width="12.7109375" style="161" customWidth="1"/>
    <col min="11526" max="11526" width="14.7109375" style="161" customWidth="1"/>
    <col min="11527" max="11527" width="13.42578125" style="161" customWidth="1"/>
    <col min="11528" max="11528" width="14.28515625" style="161" customWidth="1"/>
    <col min="11529" max="11529" width="10.85546875" style="161" customWidth="1"/>
    <col min="11530" max="11530" width="11.7109375" style="161" customWidth="1"/>
    <col min="11531" max="11531" width="8.28515625" style="161" bestFit="1" customWidth="1"/>
    <col min="11532" max="11532" width="12" style="161" customWidth="1"/>
    <col min="11533" max="11533" width="12.42578125" style="161" customWidth="1"/>
    <col min="11534" max="11534" width="13.28515625" style="161" customWidth="1"/>
    <col min="11535" max="11535" width="10.7109375" style="161" customWidth="1"/>
    <col min="11536" max="11776" width="11.42578125" style="161"/>
    <col min="11777" max="11777" width="8.28515625" style="161" customWidth="1"/>
    <col min="11778" max="11778" width="12.42578125" style="161" customWidth="1"/>
    <col min="11779" max="11779" width="30" style="161" customWidth="1"/>
    <col min="11780" max="11780" width="16.28515625" style="161" customWidth="1"/>
    <col min="11781" max="11781" width="12.7109375" style="161" customWidth="1"/>
    <col min="11782" max="11782" width="14.7109375" style="161" customWidth="1"/>
    <col min="11783" max="11783" width="13.42578125" style="161" customWidth="1"/>
    <col min="11784" max="11784" width="14.28515625" style="161" customWidth="1"/>
    <col min="11785" max="11785" width="10.85546875" style="161" customWidth="1"/>
    <col min="11786" max="11786" width="11.7109375" style="161" customWidth="1"/>
    <col min="11787" max="11787" width="8.28515625" style="161" bestFit="1" customWidth="1"/>
    <col min="11788" max="11788" width="12" style="161" customWidth="1"/>
    <col min="11789" max="11789" width="12.42578125" style="161" customWidth="1"/>
    <col min="11790" max="11790" width="13.28515625" style="161" customWidth="1"/>
    <col min="11791" max="11791" width="10.7109375" style="161" customWidth="1"/>
    <col min="11792" max="12032" width="11.42578125" style="161"/>
    <col min="12033" max="12033" width="8.28515625" style="161" customWidth="1"/>
    <col min="12034" max="12034" width="12.42578125" style="161" customWidth="1"/>
    <col min="12035" max="12035" width="30" style="161" customWidth="1"/>
    <col min="12036" max="12036" width="16.28515625" style="161" customWidth="1"/>
    <col min="12037" max="12037" width="12.7109375" style="161" customWidth="1"/>
    <col min="12038" max="12038" width="14.7109375" style="161" customWidth="1"/>
    <col min="12039" max="12039" width="13.42578125" style="161" customWidth="1"/>
    <col min="12040" max="12040" width="14.28515625" style="161" customWidth="1"/>
    <col min="12041" max="12041" width="10.85546875" style="161" customWidth="1"/>
    <col min="12042" max="12042" width="11.7109375" style="161" customWidth="1"/>
    <col min="12043" max="12043" width="8.28515625" style="161" bestFit="1" customWidth="1"/>
    <col min="12044" max="12044" width="12" style="161" customWidth="1"/>
    <col min="12045" max="12045" width="12.42578125" style="161" customWidth="1"/>
    <col min="12046" max="12046" width="13.28515625" style="161" customWidth="1"/>
    <col min="12047" max="12047" width="10.7109375" style="161" customWidth="1"/>
    <col min="12048" max="12288" width="11.42578125" style="161"/>
    <col min="12289" max="12289" width="8.28515625" style="161" customWidth="1"/>
    <col min="12290" max="12290" width="12.42578125" style="161" customWidth="1"/>
    <col min="12291" max="12291" width="30" style="161" customWidth="1"/>
    <col min="12292" max="12292" width="16.28515625" style="161" customWidth="1"/>
    <col min="12293" max="12293" width="12.7109375" style="161" customWidth="1"/>
    <col min="12294" max="12294" width="14.7109375" style="161" customWidth="1"/>
    <col min="12295" max="12295" width="13.42578125" style="161" customWidth="1"/>
    <col min="12296" max="12296" width="14.28515625" style="161" customWidth="1"/>
    <col min="12297" max="12297" width="10.85546875" style="161" customWidth="1"/>
    <col min="12298" max="12298" width="11.7109375" style="161" customWidth="1"/>
    <col min="12299" max="12299" width="8.28515625" style="161" bestFit="1" customWidth="1"/>
    <col min="12300" max="12300" width="12" style="161" customWidth="1"/>
    <col min="12301" max="12301" width="12.42578125" style="161" customWidth="1"/>
    <col min="12302" max="12302" width="13.28515625" style="161" customWidth="1"/>
    <col min="12303" max="12303" width="10.7109375" style="161" customWidth="1"/>
    <col min="12304" max="12544" width="11.42578125" style="161"/>
    <col min="12545" max="12545" width="8.28515625" style="161" customWidth="1"/>
    <col min="12546" max="12546" width="12.42578125" style="161" customWidth="1"/>
    <col min="12547" max="12547" width="30" style="161" customWidth="1"/>
    <col min="12548" max="12548" width="16.28515625" style="161" customWidth="1"/>
    <col min="12549" max="12549" width="12.7109375" style="161" customWidth="1"/>
    <col min="12550" max="12550" width="14.7109375" style="161" customWidth="1"/>
    <col min="12551" max="12551" width="13.42578125" style="161" customWidth="1"/>
    <col min="12552" max="12552" width="14.28515625" style="161" customWidth="1"/>
    <col min="12553" max="12553" width="10.85546875" style="161" customWidth="1"/>
    <col min="12554" max="12554" width="11.7109375" style="161" customWidth="1"/>
    <col min="12555" max="12555" width="8.28515625" style="161" bestFit="1" customWidth="1"/>
    <col min="12556" max="12556" width="12" style="161" customWidth="1"/>
    <col min="12557" max="12557" width="12.42578125" style="161" customWidth="1"/>
    <col min="12558" max="12558" width="13.28515625" style="161" customWidth="1"/>
    <col min="12559" max="12559" width="10.7109375" style="161" customWidth="1"/>
    <col min="12560" max="12800" width="11.42578125" style="161"/>
    <col min="12801" max="12801" width="8.28515625" style="161" customWidth="1"/>
    <col min="12802" max="12802" width="12.42578125" style="161" customWidth="1"/>
    <col min="12803" max="12803" width="30" style="161" customWidth="1"/>
    <col min="12804" max="12804" width="16.28515625" style="161" customWidth="1"/>
    <col min="12805" max="12805" width="12.7109375" style="161" customWidth="1"/>
    <col min="12806" max="12806" width="14.7109375" style="161" customWidth="1"/>
    <col min="12807" max="12807" width="13.42578125" style="161" customWidth="1"/>
    <col min="12808" max="12808" width="14.28515625" style="161" customWidth="1"/>
    <col min="12809" max="12809" width="10.85546875" style="161" customWidth="1"/>
    <col min="12810" max="12810" width="11.7109375" style="161" customWidth="1"/>
    <col min="12811" max="12811" width="8.28515625" style="161" bestFit="1" customWidth="1"/>
    <col min="12812" max="12812" width="12" style="161" customWidth="1"/>
    <col min="12813" max="12813" width="12.42578125" style="161" customWidth="1"/>
    <col min="12814" max="12814" width="13.28515625" style="161" customWidth="1"/>
    <col min="12815" max="12815" width="10.7109375" style="161" customWidth="1"/>
    <col min="12816" max="13056" width="11.42578125" style="161"/>
    <col min="13057" max="13057" width="8.28515625" style="161" customWidth="1"/>
    <col min="13058" max="13058" width="12.42578125" style="161" customWidth="1"/>
    <col min="13059" max="13059" width="30" style="161" customWidth="1"/>
    <col min="13060" max="13060" width="16.28515625" style="161" customWidth="1"/>
    <col min="13061" max="13061" width="12.7109375" style="161" customWidth="1"/>
    <col min="13062" max="13062" width="14.7109375" style="161" customWidth="1"/>
    <col min="13063" max="13063" width="13.42578125" style="161" customWidth="1"/>
    <col min="13064" max="13064" width="14.28515625" style="161" customWidth="1"/>
    <col min="13065" max="13065" width="10.85546875" style="161" customWidth="1"/>
    <col min="13066" max="13066" width="11.7109375" style="161" customWidth="1"/>
    <col min="13067" max="13067" width="8.28515625" style="161" bestFit="1" customWidth="1"/>
    <col min="13068" max="13068" width="12" style="161" customWidth="1"/>
    <col min="13069" max="13069" width="12.42578125" style="161" customWidth="1"/>
    <col min="13070" max="13070" width="13.28515625" style="161" customWidth="1"/>
    <col min="13071" max="13071" width="10.7109375" style="161" customWidth="1"/>
    <col min="13072" max="13312" width="11.42578125" style="161"/>
    <col min="13313" max="13313" width="8.28515625" style="161" customWidth="1"/>
    <col min="13314" max="13314" width="12.42578125" style="161" customWidth="1"/>
    <col min="13315" max="13315" width="30" style="161" customWidth="1"/>
    <col min="13316" max="13316" width="16.28515625" style="161" customWidth="1"/>
    <col min="13317" max="13317" width="12.7109375" style="161" customWidth="1"/>
    <col min="13318" max="13318" width="14.7109375" style="161" customWidth="1"/>
    <col min="13319" max="13319" width="13.42578125" style="161" customWidth="1"/>
    <col min="13320" max="13320" width="14.28515625" style="161" customWidth="1"/>
    <col min="13321" max="13321" width="10.85546875" style="161" customWidth="1"/>
    <col min="13322" max="13322" width="11.7109375" style="161" customWidth="1"/>
    <col min="13323" max="13323" width="8.28515625" style="161" bestFit="1" customWidth="1"/>
    <col min="13324" max="13324" width="12" style="161" customWidth="1"/>
    <col min="13325" max="13325" width="12.42578125" style="161" customWidth="1"/>
    <col min="13326" max="13326" width="13.28515625" style="161" customWidth="1"/>
    <col min="13327" max="13327" width="10.7109375" style="161" customWidth="1"/>
    <col min="13328" max="13568" width="11.42578125" style="161"/>
    <col min="13569" max="13569" width="8.28515625" style="161" customWidth="1"/>
    <col min="13570" max="13570" width="12.42578125" style="161" customWidth="1"/>
    <col min="13571" max="13571" width="30" style="161" customWidth="1"/>
    <col min="13572" max="13572" width="16.28515625" style="161" customWidth="1"/>
    <col min="13573" max="13573" width="12.7109375" style="161" customWidth="1"/>
    <col min="13574" max="13574" width="14.7109375" style="161" customWidth="1"/>
    <col min="13575" max="13575" width="13.42578125" style="161" customWidth="1"/>
    <col min="13576" max="13576" width="14.28515625" style="161" customWidth="1"/>
    <col min="13577" max="13577" width="10.85546875" style="161" customWidth="1"/>
    <col min="13578" max="13578" width="11.7109375" style="161" customWidth="1"/>
    <col min="13579" max="13579" width="8.28515625" style="161" bestFit="1" customWidth="1"/>
    <col min="13580" max="13580" width="12" style="161" customWidth="1"/>
    <col min="13581" max="13581" width="12.42578125" style="161" customWidth="1"/>
    <col min="13582" max="13582" width="13.28515625" style="161" customWidth="1"/>
    <col min="13583" max="13583" width="10.7109375" style="161" customWidth="1"/>
    <col min="13584" max="13824" width="11.42578125" style="161"/>
    <col min="13825" max="13825" width="8.28515625" style="161" customWidth="1"/>
    <col min="13826" max="13826" width="12.42578125" style="161" customWidth="1"/>
    <col min="13827" max="13827" width="30" style="161" customWidth="1"/>
    <col min="13828" max="13828" width="16.28515625" style="161" customWidth="1"/>
    <col min="13829" max="13829" width="12.7109375" style="161" customWidth="1"/>
    <col min="13830" max="13830" width="14.7109375" style="161" customWidth="1"/>
    <col min="13831" max="13831" width="13.42578125" style="161" customWidth="1"/>
    <col min="13832" max="13832" width="14.28515625" style="161" customWidth="1"/>
    <col min="13833" max="13833" width="10.85546875" style="161" customWidth="1"/>
    <col min="13834" max="13834" width="11.7109375" style="161" customWidth="1"/>
    <col min="13835" max="13835" width="8.28515625" style="161" bestFit="1" customWidth="1"/>
    <col min="13836" max="13836" width="12" style="161" customWidth="1"/>
    <col min="13837" max="13837" width="12.42578125" style="161" customWidth="1"/>
    <col min="13838" max="13838" width="13.28515625" style="161" customWidth="1"/>
    <col min="13839" max="13839" width="10.7109375" style="161" customWidth="1"/>
    <col min="13840" max="14080" width="11.42578125" style="161"/>
    <col min="14081" max="14081" width="8.28515625" style="161" customWidth="1"/>
    <col min="14082" max="14082" width="12.42578125" style="161" customWidth="1"/>
    <col min="14083" max="14083" width="30" style="161" customWidth="1"/>
    <col min="14084" max="14084" width="16.28515625" style="161" customWidth="1"/>
    <col min="14085" max="14085" width="12.7109375" style="161" customWidth="1"/>
    <col min="14086" max="14086" width="14.7109375" style="161" customWidth="1"/>
    <col min="14087" max="14087" width="13.42578125" style="161" customWidth="1"/>
    <col min="14088" max="14088" width="14.28515625" style="161" customWidth="1"/>
    <col min="14089" max="14089" width="10.85546875" style="161" customWidth="1"/>
    <col min="14090" max="14090" width="11.7109375" style="161" customWidth="1"/>
    <col min="14091" max="14091" width="8.28515625" style="161" bestFit="1" customWidth="1"/>
    <col min="14092" max="14092" width="12" style="161" customWidth="1"/>
    <col min="14093" max="14093" width="12.42578125" style="161" customWidth="1"/>
    <col min="14094" max="14094" width="13.28515625" style="161" customWidth="1"/>
    <col min="14095" max="14095" width="10.7109375" style="161" customWidth="1"/>
    <col min="14096" max="14336" width="11.42578125" style="161"/>
    <col min="14337" max="14337" width="8.28515625" style="161" customWidth="1"/>
    <col min="14338" max="14338" width="12.42578125" style="161" customWidth="1"/>
    <col min="14339" max="14339" width="30" style="161" customWidth="1"/>
    <col min="14340" max="14340" width="16.28515625" style="161" customWidth="1"/>
    <col min="14341" max="14341" width="12.7109375" style="161" customWidth="1"/>
    <col min="14342" max="14342" width="14.7109375" style="161" customWidth="1"/>
    <col min="14343" max="14343" width="13.42578125" style="161" customWidth="1"/>
    <col min="14344" max="14344" width="14.28515625" style="161" customWidth="1"/>
    <col min="14345" max="14345" width="10.85546875" style="161" customWidth="1"/>
    <col min="14346" max="14346" width="11.7109375" style="161" customWidth="1"/>
    <col min="14347" max="14347" width="8.28515625" style="161" bestFit="1" customWidth="1"/>
    <col min="14348" max="14348" width="12" style="161" customWidth="1"/>
    <col min="14349" max="14349" width="12.42578125" style="161" customWidth="1"/>
    <col min="14350" max="14350" width="13.28515625" style="161" customWidth="1"/>
    <col min="14351" max="14351" width="10.7109375" style="161" customWidth="1"/>
    <col min="14352" max="14592" width="11.42578125" style="161"/>
    <col min="14593" max="14593" width="8.28515625" style="161" customWidth="1"/>
    <col min="14594" max="14594" width="12.42578125" style="161" customWidth="1"/>
    <col min="14595" max="14595" width="30" style="161" customWidth="1"/>
    <col min="14596" max="14596" width="16.28515625" style="161" customWidth="1"/>
    <col min="14597" max="14597" width="12.7109375" style="161" customWidth="1"/>
    <col min="14598" max="14598" width="14.7109375" style="161" customWidth="1"/>
    <col min="14599" max="14599" width="13.42578125" style="161" customWidth="1"/>
    <col min="14600" max="14600" width="14.28515625" style="161" customWidth="1"/>
    <col min="14601" max="14601" width="10.85546875" style="161" customWidth="1"/>
    <col min="14602" max="14602" width="11.7109375" style="161" customWidth="1"/>
    <col min="14603" max="14603" width="8.28515625" style="161" bestFit="1" customWidth="1"/>
    <col min="14604" max="14604" width="12" style="161" customWidth="1"/>
    <col min="14605" max="14605" width="12.42578125" style="161" customWidth="1"/>
    <col min="14606" max="14606" width="13.28515625" style="161" customWidth="1"/>
    <col min="14607" max="14607" width="10.7109375" style="161" customWidth="1"/>
    <col min="14608" max="14848" width="11.42578125" style="161"/>
    <col min="14849" max="14849" width="8.28515625" style="161" customWidth="1"/>
    <col min="14850" max="14850" width="12.42578125" style="161" customWidth="1"/>
    <col min="14851" max="14851" width="30" style="161" customWidth="1"/>
    <col min="14852" max="14852" width="16.28515625" style="161" customWidth="1"/>
    <col min="14853" max="14853" width="12.7109375" style="161" customWidth="1"/>
    <col min="14854" max="14854" width="14.7109375" style="161" customWidth="1"/>
    <col min="14855" max="14855" width="13.42578125" style="161" customWidth="1"/>
    <col min="14856" max="14856" width="14.28515625" style="161" customWidth="1"/>
    <col min="14857" max="14857" width="10.85546875" style="161" customWidth="1"/>
    <col min="14858" max="14858" width="11.7109375" style="161" customWidth="1"/>
    <col min="14859" max="14859" width="8.28515625" style="161" bestFit="1" customWidth="1"/>
    <col min="14860" max="14860" width="12" style="161" customWidth="1"/>
    <col min="14861" max="14861" width="12.42578125" style="161" customWidth="1"/>
    <col min="14862" max="14862" width="13.28515625" style="161" customWidth="1"/>
    <col min="14863" max="14863" width="10.7109375" style="161" customWidth="1"/>
    <col min="14864" max="15104" width="11.42578125" style="161"/>
    <col min="15105" max="15105" width="8.28515625" style="161" customWidth="1"/>
    <col min="15106" max="15106" width="12.42578125" style="161" customWidth="1"/>
    <col min="15107" max="15107" width="30" style="161" customWidth="1"/>
    <col min="15108" max="15108" width="16.28515625" style="161" customWidth="1"/>
    <col min="15109" max="15109" width="12.7109375" style="161" customWidth="1"/>
    <col min="15110" max="15110" width="14.7109375" style="161" customWidth="1"/>
    <col min="15111" max="15111" width="13.42578125" style="161" customWidth="1"/>
    <col min="15112" max="15112" width="14.28515625" style="161" customWidth="1"/>
    <col min="15113" max="15113" width="10.85546875" style="161" customWidth="1"/>
    <col min="15114" max="15114" width="11.7109375" style="161" customWidth="1"/>
    <col min="15115" max="15115" width="8.28515625" style="161" bestFit="1" customWidth="1"/>
    <col min="15116" max="15116" width="12" style="161" customWidth="1"/>
    <col min="15117" max="15117" width="12.42578125" style="161" customWidth="1"/>
    <col min="15118" max="15118" width="13.28515625" style="161" customWidth="1"/>
    <col min="15119" max="15119" width="10.7109375" style="161" customWidth="1"/>
    <col min="15120" max="15360" width="11.42578125" style="161"/>
    <col min="15361" max="15361" width="8.28515625" style="161" customWidth="1"/>
    <col min="15362" max="15362" width="12.42578125" style="161" customWidth="1"/>
    <col min="15363" max="15363" width="30" style="161" customWidth="1"/>
    <col min="15364" max="15364" width="16.28515625" style="161" customWidth="1"/>
    <col min="15365" max="15365" width="12.7109375" style="161" customWidth="1"/>
    <col min="15366" max="15366" width="14.7109375" style="161" customWidth="1"/>
    <col min="15367" max="15367" width="13.42578125" style="161" customWidth="1"/>
    <col min="15368" max="15368" width="14.28515625" style="161" customWidth="1"/>
    <col min="15369" max="15369" width="10.85546875" style="161" customWidth="1"/>
    <col min="15370" max="15370" width="11.7109375" style="161" customWidth="1"/>
    <col min="15371" max="15371" width="8.28515625" style="161" bestFit="1" customWidth="1"/>
    <col min="15372" max="15372" width="12" style="161" customWidth="1"/>
    <col min="15373" max="15373" width="12.42578125" style="161" customWidth="1"/>
    <col min="15374" max="15374" width="13.28515625" style="161" customWidth="1"/>
    <col min="15375" max="15375" width="10.7109375" style="161" customWidth="1"/>
    <col min="15376" max="15616" width="11.42578125" style="161"/>
    <col min="15617" max="15617" width="8.28515625" style="161" customWidth="1"/>
    <col min="15618" max="15618" width="12.42578125" style="161" customWidth="1"/>
    <col min="15619" max="15619" width="30" style="161" customWidth="1"/>
    <col min="15620" max="15620" width="16.28515625" style="161" customWidth="1"/>
    <col min="15621" max="15621" width="12.7109375" style="161" customWidth="1"/>
    <col min="15622" max="15622" width="14.7109375" style="161" customWidth="1"/>
    <col min="15623" max="15623" width="13.42578125" style="161" customWidth="1"/>
    <col min="15624" max="15624" width="14.28515625" style="161" customWidth="1"/>
    <col min="15625" max="15625" width="10.85546875" style="161" customWidth="1"/>
    <col min="15626" max="15626" width="11.7109375" style="161" customWidth="1"/>
    <col min="15627" max="15627" width="8.28515625" style="161" bestFit="1" customWidth="1"/>
    <col min="15628" max="15628" width="12" style="161" customWidth="1"/>
    <col min="15629" max="15629" width="12.42578125" style="161" customWidth="1"/>
    <col min="15630" max="15630" width="13.28515625" style="161" customWidth="1"/>
    <col min="15631" max="15631" width="10.7109375" style="161" customWidth="1"/>
    <col min="15632" max="15872" width="11.42578125" style="161"/>
    <col min="15873" max="15873" width="8.28515625" style="161" customWidth="1"/>
    <col min="15874" max="15874" width="12.42578125" style="161" customWidth="1"/>
    <col min="15875" max="15875" width="30" style="161" customWidth="1"/>
    <col min="15876" max="15876" width="16.28515625" style="161" customWidth="1"/>
    <col min="15877" max="15877" width="12.7109375" style="161" customWidth="1"/>
    <col min="15878" max="15878" width="14.7109375" style="161" customWidth="1"/>
    <col min="15879" max="15879" width="13.42578125" style="161" customWidth="1"/>
    <col min="15880" max="15880" width="14.28515625" style="161" customWidth="1"/>
    <col min="15881" max="15881" width="10.85546875" style="161" customWidth="1"/>
    <col min="15882" max="15882" width="11.7109375" style="161" customWidth="1"/>
    <col min="15883" max="15883" width="8.28515625" style="161" bestFit="1" customWidth="1"/>
    <col min="15884" max="15884" width="12" style="161" customWidth="1"/>
    <col min="15885" max="15885" width="12.42578125" style="161" customWidth="1"/>
    <col min="15886" max="15886" width="13.28515625" style="161" customWidth="1"/>
    <col min="15887" max="15887" width="10.7109375" style="161" customWidth="1"/>
    <col min="15888" max="16128" width="11.42578125" style="161"/>
    <col min="16129" max="16129" width="8.28515625" style="161" customWidth="1"/>
    <col min="16130" max="16130" width="12.42578125" style="161" customWidth="1"/>
    <col min="16131" max="16131" width="30" style="161" customWidth="1"/>
    <col min="16132" max="16132" width="16.28515625" style="161" customWidth="1"/>
    <col min="16133" max="16133" width="12.7109375" style="161" customWidth="1"/>
    <col min="16134" max="16134" width="14.7109375" style="161" customWidth="1"/>
    <col min="16135" max="16135" width="13.42578125" style="161" customWidth="1"/>
    <col min="16136" max="16136" width="14.28515625" style="161" customWidth="1"/>
    <col min="16137" max="16137" width="10.85546875" style="161" customWidth="1"/>
    <col min="16138" max="16138" width="11.7109375" style="161" customWidth="1"/>
    <col min="16139" max="16139" width="8.28515625" style="161" bestFit="1" customWidth="1"/>
    <col min="16140" max="16140" width="12" style="161" customWidth="1"/>
    <col min="16141" max="16141" width="12.42578125" style="161" customWidth="1"/>
    <col min="16142" max="16142" width="13.28515625" style="161" customWidth="1"/>
    <col min="16143" max="16143" width="10.7109375" style="161" customWidth="1"/>
    <col min="16144" max="16384" width="11.42578125" style="161"/>
  </cols>
  <sheetData>
    <row r="1" spans="2:27" x14ac:dyDescent="0.25">
      <c r="B1" s="160"/>
      <c r="C1" s="160"/>
      <c r="D1" s="160"/>
      <c r="E1" s="160"/>
      <c r="F1" s="160"/>
      <c r="G1" s="160"/>
      <c r="H1" s="160"/>
      <c r="I1" s="160"/>
      <c r="J1" s="160"/>
      <c r="K1" s="160"/>
      <c r="L1" s="160"/>
      <c r="M1" s="160"/>
      <c r="N1" s="160"/>
      <c r="O1" s="160"/>
      <c r="P1" s="160"/>
      <c r="Q1" s="160"/>
      <c r="R1" s="160"/>
      <c r="S1" s="160"/>
    </row>
    <row r="2" spans="2:27" x14ac:dyDescent="0.2">
      <c r="B2" s="445" t="s">
        <v>231</v>
      </c>
      <c r="C2" s="445"/>
      <c r="D2" s="445"/>
      <c r="E2" s="445"/>
      <c r="F2" s="445"/>
      <c r="G2" s="445"/>
      <c r="H2" s="445"/>
      <c r="I2" s="445"/>
      <c r="J2" s="445"/>
      <c r="K2" s="445"/>
      <c r="L2" s="445"/>
      <c r="M2" s="445"/>
      <c r="N2" s="445"/>
      <c r="O2" s="445"/>
      <c r="P2" s="162"/>
      <c r="Q2" s="162"/>
      <c r="R2" s="162"/>
      <c r="S2" s="162"/>
    </row>
    <row r="3" spans="2:27" s="165" customFormat="1" ht="13.5" customHeight="1" x14ac:dyDescent="0.2">
      <c r="B3" s="446" t="s">
        <v>232</v>
      </c>
      <c r="C3" s="446"/>
      <c r="D3" s="446"/>
      <c r="E3" s="446"/>
      <c r="F3" s="446"/>
      <c r="G3" s="446"/>
      <c r="H3" s="446"/>
      <c r="I3" s="446"/>
      <c r="J3" s="446"/>
      <c r="K3" s="446"/>
      <c r="L3" s="446"/>
      <c r="M3" s="446"/>
      <c r="N3" s="446"/>
      <c r="O3" s="446"/>
      <c r="P3" s="163"/>
      <c r="Q3" s="164"/>
      <c r="R3" s="164"/>
      <c r="S3" s="164"/>
    </row>
    <row r="4" spans="2:27" s="169" customFormat="1" ht="28.5" customHeight="1" x14ac:dyDescent="0.2">
      <c r="B4" s="166"/>
      <c r="C4" s="167" t="s">
        <v>233</v>
      </c>
      <c r="D4" s="447" t="s">
        <v>3</v>
      </c>
      <c r="E4" s="447"/>
      <c r="F4" s="447"/>
      <c r="G4" s="447"/>
      <c r="H4" s="447"/>
      <c r="I4" s="447"/>
      <c r="J4" s="447"/>
      <c r="K4" s="447"/>
      <c r="L4" s="447"/>
      <c r="M4" s="447"/>
      <c r="N4" s="447"/>
      <c r="O4" s="447"/>
      <c r="P4" s="168"/>
      <c r="Q4" s="168"/>
      <c r="R4" s="168"/>
      <c r="S4" s="168"/>
      <c r="T4" s="6"/>
      <c r="U4" s="6"/>
      <c r="V4" s="6"/>
      <c r="W4" s="6"/>
      <c r="X4" s="6"/>
      <c r="Y4" s="6"/>
      <c r="Z4" s="6"/>
      <c r="AA4" s="7"/>
    </row>
    <row r="5" spans="2:27" s="169" customFormat="1" ht="18" customHeight="1" x14ac:dyDescent="0.2">
      <c r="B5" s="166"/>
      <c r="C5" s="167" t="s">
        <v>234</v>
      </c>
      <c r="D5" s="170" t="s">
        <v>235</v>
      </c>
      <c r="E5" s="167"/>
      <c r="F5" s="171"/>
      <c r="G5" s="166"/>
      <c r="H5" s="166"/>
      <c r="I5" s="166"/>
      <c r="J5" s="166"/>
      <c r="K5" s="166"/>
      <c r="L5" s="172"/>
      <c r="M5" s="172" t="s">
        <v>236</v>
      </c>
      <c r="N5" s="173" t="s">
        <v>237</v>
      </c>
      <c r="O5" s="171"/>
      <c r="P5" s="174"/>
      <c r="Q5" s="165"/>
      <c r="R5" s="165"/>
      <c r="S5" s="165"/>
    </row>
    <row r="6" spans="2:27" s="169" customFormat="1" ht="16.5" customHeight="1" x14ac:dyDescent="0.2">
      <c r="B6" s="171"/>
      <c r="C6" s="167" t="s">
        <v>238</v>
      </c>
      <c r="D6" s="171" t="s">
        <v>239</v>
      </c>
      <c r="E6" s="167"/>
      <c r="F6" s="171"/>
      <c r="G6" s="171"/>
      <c r="H6" s="171"/>
      <c r="I6" s="171"/>
      <c r="J6" s="171"/>
      <c r="K6" s="171"/>
      <c r="L6" s="172"/>
      <c r="M6" s="172" t="s">
        <v>240</v>
      </c>
      <c r="N6" s="175" t="s">
        <v>40</v>
      </c>
      <c r="O6" s="171"/>
      <c r="P6" s="174"/>
      <c r="Q6" s="165"/>
      <c r="R6" s="165"/>
      <c r="S6" s="165"/>
    </row>
    <row r="7" spans="2:27" s="165" customFormat="1" ht="18" customHeight="1" x14ac:dyDescent="0.2">
      <c r="B7" s="448" t="s">
        <v>241</v>
      </c>
      <c r="C7" s="448"/>
      <c r="D7" s="448"/>
      <c r="E7" s="448"/>
      <c r="F7" s="448"/>
      <c r="G7" s="448"/>
      <c r="H7" s="448"/>
      <c r="I7" s="448"/>
      <c r="J7" s="448"/>
      <c r="K7" s="448"/>
      <c r="L7" s="448"/>
      <c r="M7" s="448"/>
      <c r="N7" s="448"/>
      <c r="O7" s="448"/>
      <c r="P7" s="174"/>
    </row>
    <row r="8" spans="2:27" s="169" customFormat="1" ht="14.25" customHeight="1" thickBot="1" x14ac:dyDescent="0.25">
      <c r="B8" s="176"/>
      <c r="C8" s="165"/>
      <c r="D8" s="174"/>
      <c r="E8" s="174"/>
      <c r="F8" s="174"/>
      <c r="G8" s="174"/>
      <c r="H8" s="165"/>
      <c r="I8" s="165"/>
      <c r="J8" s="165"/>
      <c r="K8" s="165"/>
      <c r="L8" s="165"/>
      <c r="M8" s="165"/>
      <c r="N8" s="165"/>
      <c r="O8" s="165"/>
      <c r="P8" s="165"/>
      <c r="Q8" s="165"/>
      <c r="R8" s="165"/>
      <c r="S8" s="165"/>
    </row>
    <row r="9" spans="2:27" s="178" customFormat="1" ht="16.5" customHeight="1" x14ac:dyDescent="0.2">
      <c r="B9" s="449" t="s">
        <v>242</v>
      </c>
      <c r="C9" s="452" t="s">
        <v>243</v>
      </c>
      <c r="D9" s="455" t="s">
        <v>244</v>
      </c>
      <c r="E9" s="457" t="s">
        <v>245</v>
      </c>
      <c r="F9" s="459" t="s">
        <v>246</v>
      </c>
      <c r="G9" s="461" t="s">
        <v>247</v>
      </c>
      <c r="H9" s="437" t="s">
        <v>248</v>
      </c>
      <c r="I9" s="438"/>
      <c r="J9" s="438"/>
      <c r="K9" s="438"/>
      <c r="L9" s="438"/>
      <c r="M9" s="438"/>
      <c r="N9" s="438"/>
      <c r="O9" s="439"/>
      <c r="P9" s="177"/>
      <c r="Q9" s="177"/>
      <c r="R9" s="177"/>
      <c r="S9" s="177"/>
    </row>
    <row r="10" spans="2:27" s="178" customFormat="1" ht="16.5" customHeight="1" x14ac:dyDescent="0.2">
      <c r="B10" s="450"/>
      <c r="C10" s="453"/>
      <c r="D10" s="456"/>
      <c r="E10" s="458"/>
      <c r="F10" s="460"/>
      <c r="G10" s="462"/>
      <c r="H10" s="179" t="s">
        <v>249</v>
      </c>
      <c r="I10" s="180"/>
      <c r="J10" s="440" t="s">
        <v>250</v>
      </c>
      <c r="K10" s="440"/>
      <c r="L10" s="440" t="s">
        <v>251</v>
      </c>
      <c r="M10" s="440"/>
      <c r="N10" s="441" t="s">
        <v>252</v>
      </c>
      <c r="O10" s="442"/>
      <c r="P10" s="177"/>
      <c r="Q10" s="177"/>
      <c r="R10" s="177"/>
      <c r="S10" s="177"/>
    </row>
    <row r="11" spans="2:27" s="178" customFormat="1" ht="29.25" customHeight="1" thickBot="1" x14ac:dyDescent="0.25">
      <c r="B11" s="451"/>
      <c r="C11" s="454"/>
      <c r="D11" s="456"/>
      <c r="E11" s="458"/>
      <c r="F11" s="460"/>
      <c r="G11" s="462"/>
      <c r="H11" s="181" t="s">
        <v>253</v>
      </c>
      <c r="I11" s="182" t="s">
        <v>14</v>
      </c>
      <c r="J11" s="183" t="s">
        <v>253</v>
      </c>
      <c r="K11" s="182" t="s">
        <v>14</v>
      </c>
      <c r="L11" s="183" t="s">
        <v>253</v>
      </c>
      <c r="M11" s="182" t="s">
        <v>14</v>
      </c>
      <c r="N11" s="183" t="s">
        <v>253</v>
      </c>
      <c r="O11" s="184" t="s">
        <v>14</v>
      </c>
      <c r="P11" s="177"/>
      <c r="Q11" s="177"/>
      <c r="R11" s="177"/>
      <c r="S11" s="177"/>
    </row>
    <row r="12" spans="2:27" s="169" customFormat="1" ht="16.5" customHeight="1" x14ac:dyDescent="0.2">
      <c r="B12" s="443" t="s">
        <v>254</v>
      </c>
      <c r="C12" s="444"/>
      <c r="D12" s="185"/>
      <c r="E12" s="185"/>
      <c r="F12" s="185"/>
      <c r="G12" s="185"/>
      <c r="H12" s="186"/>
      <c r="I12" s="186"/>
      <c r="J12" s="187"/>
      <c r="K12" s="186"/>
      <c r="L12" s="186"/>
      <c r="M12" s="186"/>
      <c r="N12" s="186"/>
      <c r="O12" s="186"/>
      <c r="P12" s="165"/>
      <c r="Q12" s="165"/>
      <c r="R12" s="165"/>
      <c r="S12" s="165"/>
    </row>
    <row r="13" spans="2:27" s="169" customFormat="1" ht="16.5" customHeight="1" thickBot="1" x14ac:dyDescent="0.25">
      <c r="B13" s="188">
        <v>1</v>
      </c>
      <c r="C13" s="189" t="s">
        <v>255</v>
      </c>
      <c r="D13" s="190"/>
      <c r="E13" s="191"/>
      <c r="F13" s="191"/>
      <c r="G13" s="192"/>
      <c r="H13" s="185"/>
      <c r="I13" s="193"/>
      <c r="J13" s="185"/>
      <c r="K13" s="193"/>
      <c r="L13" s="185"/>
      <c r="M13" s="193"/>
      <c r="N13" s="194"/>
      <c r="O13" s="193"/>
      <c r="P13" s="174"/>
      <c r="Q13" s="165"/>
      <c r="R13" s="165"/>
      <c r="S13" s="165"/>
    </row>
    <row r="14" spans="2:27" ht="21.75" customHeight="1" x14ac:dyDescent="0.2">
      <c r="B14" s="160"/>
      <c r="C14" s="195" t="s">
        <v>256</v>
      </c>
      <c r="D14" s="196">
        <f>'[4]FE-03'!K79</f>
        <v>297423.47510000004</v>
      </c>
      <c r="E14" s="197">
        <v>0</v>
      </c>
      <c r="F14" s="197">
        <v>0</v>
      </c>
      <c r="G14" s="197">
        <f>SUM(D14:F14)</f>
        <v>297423.47510000004</v>
      </c>
      <c r="H14" s="198">
        <f>'[3]FE-03'!M81</f>
        <v>96846.709499999983</v>
      </c>
      <c r="I14" s="199">
        <f>H14/D14</f>
        <v>0.325618915815028</v>
      </c>
      <c r="J14" s="198">
        <f>'[3]FE-03'!P81</f>
        <v>36606.447</v>
      </c>
      <c r="K14" s="199">
        <f>'[4]FE-03'!Q79</f>
        <v>0.20843029447879649</v>
      </c>
      <c r="L14" s="198">
        <f>H14+J14</f>
        <v>133453.15649999998</v>
      </c>
      <c r="M14" s="199">
        <f>L14/D14</f>
        <v>0.44869745555602231</v>
      </c>
      <c r="N14" s="198">
        <f>D14-L14</f>
        <v>163970.31860000006</v>
      </c>
      <c r="O14" s="199">
        <f>N14/D14</f>
        <v>0.55130254444397764</v>
      </c>
      <c r="P14" s="160"/>
      <c r="Q14" s="160"/>
      <c r="R14" s="160"/>
      <c r="S14" s="160"/>
    </row>
    <row r="15" spans="2:27" ht="21.75" customHeight="1" x14ac:dyDescent="0.2">
      <c r="B15" s="160"/>
      <c r="C15" s="200" t="s">
        <v>187</v>
      </c>
      <c r="D15" s="196"/>
      <c r="E15" s="201"/>
      <c r="F15" s="201"/>
      <c r="G15" s="201"/>
      <c r="H15" s="198">
        <v>31692.37</v>
      </c>
      <c r="I15" s="199">
        <f>H15/D14</f>
        <v>0.10655638392142502</v>
      </c>
      <c r="J15" s="198">
        <f>'[3]FE-03 MAYOR'!P79</f>
        <v>9935.7659999999996</v>
      </c>
      <c r="K15" s="199">
        <f>J15/D14</f>
        <v>3.3406125715730359E-2</v>
      </c>
      <c r="L15" s="198">
        <f>H15+J15</f>
        <v>41628.135999999999</v>
      </c>
      <c r="M15" s="199">
        <f>I15+K15</f>
        <v>0.1399625096371554</v>
      </c>
      <c r="N15" s="198"/>
      <c r="O15" s="199"/>
      <c r="P15" s="160"/>
      <c r="Q15" s="160"/>
      <c r="R15" s="160"/>
      <c r="S15" s="160"/>
    </row>
    <row r="16" spans="2:27" ht="21.75" customHeight="1" thickBot="1" x14ac:dyDescent="0.25">
      <c r="B16" s="160"/>
      <c r="C16" s="202" t="s">
        <v>257</v>
      </c>
      <c r="D16" s="203">
        <f>D14</f>
        <v>297423.47510000004</v>
      </c>
      <c r="E16" s="201"/>
      <c r="F16" s="201"/>
      <c r="G16" s="201">
        <f>+D16-E16+F16</f>
        <v>297423.47510000004</v>
      </c>
      <c r="H16" s="198">
        <f>H14</f>
        <v>96846.709499999983</v>
      </c>
      <c r="I16" s="199">
        <f t="shared" ref="I16:O16" si="0">I14</f>
        <v>0.325618915815028</v>
      </c>
      <c r="J16" s="198">
        <f t="shared" si="0"/>
        <v>36606.447</v>
      </c>
      <c r="K16" s="199">
        <f t="shared" si="0"/>
        <v>0.20843029447879649</v>
      </c>
      <c r="L16" s="198">
        <f t="shared" si="0"/>
        <v>133453.15649999998</v>
      </c>
      <c r="M16" s="199">
        <f t="shared" si="0"/>
        <v>0.44869745555602231</v>
      </c>
      <c r="N16" s="198">
        <f t="shared" si="0"/>
        <v>163970.31860000006</v>
      </c>
      <c r="O16" s="204">
        <f t="shared" si="0"/>
        <v>0.55130254444397764</v>
      </c>
      <c r="P16" s="160"/>
      <c r="Q16" s="160"/>
      <c r="R16" s="160"/>
      <c r="S16" s="160"/>
    </row>
    <row r="17" spans="2:19" x14ac:dyDescent="0.25">
      <c r="B17" s="160"/>
      <c r="C17" s="160"/>
      <c r="D17" s="160"/>
      <c r="E17" s="160"/>
      <c r="F17" s="160"/>
      <c r="G17" s="160"/>
      <c r="H17" s="160"/>
      <c r="I17" s="160"/>
      <c r="J17" s="160"/>
      <c r="K17" s="160"/>
      <c r="L17" s="160"/>
      <c r="M17" s="160"/>
      <c r="N17" s="160"/>
      <c r="O17" s="160"/>
      <c r="P17" s="160"/>
      <c r="Q17" s="160"/>
      <c r="R17" s="160"/>
      <c r="S17" s="160"/>
    </row>
    <row r="18" spans="2:19" x14ac:dyDescent="0.25">
      <c r="B18" s="160"/>
      <c r="C18" s="160"/>
      <c r="D18" s="160"/>
      <c r="E18" s="160"/>
      <c r="F18" s="160"/>
      <c r="G18" s="160"/>
      <c r="H18" s="160"/>
      <c r="I18" s="160"/>
      <c r="J18" s="160"/>
      <c r="K18" s="160"/>
      <c r="L18" s="160"/>
      <c r="M18" s="160"/>
      <c r="N18" s="160"/>
      <c r="O18" s="160"/>
      <c r="P18" s="160"/>
      <c r="Q18" s="160"/>
      <c r="R18" s="160"/>
      <c r="S18" s="160"/>
    </row>
  </sheetData>
  <mergeCells count="15">
    <mergeCell ref="B2:O2"/>
    <mergeCell ref="B3:O3"/>
    <mergeCell ref="D4:O4"/>
    <mergeCell ref="B7:O7"/>
    <mergeCell ref="B9:B11"/>
    <mergeCell ref="C9:C11"/>
    <mergeCell ref="D9:D11"/>
    <mergeCell ref="E9:E11"/>
    <mergeCell ref="F9:F11"/>
    <mergeCell ref="G9:G11"/>
    <mergeCell ref="H9:O9"/>
    <mergeCell ref="J10:K10"/>
    <mergeCell ref="L10:M10"/>
    <mergeCell ref="N10:O10"/>
    <mergeCell ref="B12:C12"/>
  </mergeCells>
  <pageMargins left="0.7" right="0.7" top="0.75" bottom="0.75" header="0.3" footer="0.3"/>
  <pageSetup paperSize="9" scale="65" fitToHeight="0" orientation="landscape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01E73E-E189-42B6-BD27-9E9DF352D972}">
  <sheetPr>
    <tabColor rgb="FFFFFF99"/>
  </sheetPr>
  <dimension ref="A1:Z51"/>
  <sheetViews>
    <sheetView view="pageBreakPreview" topLeftCell="A37" zoomScale="71" zoomScaleNormal="100" zoomScaleSheetLayoutView="71" workbookViewId="0">
      <selection activeCell="P52" sqref="P52"/>
    </sheetView>
  </sheetViews>
  <sheetFormatPr baseColWidth="10" defaultRowHeight="12.75" x14ac:dyDescent="0.2"/>
  <cols>
    <col min="1" max="1" width="2" style="1" customWidth="1"/>
    <col min="2" max="2" width="35.140625" style="1" customWidth="1"/>
    <col min="3" max="3" width="26.7109375" style="1" customWidth="1"/>
    <col min="4" max="4" width="15.140625" style="1" customWidth="1"/>
    <col min="5" max="7" width="11.42578125" style="1"/>
    <col min="8" max="8" width="32.28515625" style="1" customWidth="1"/>
    <col min="9" max="9" width="18.28515625" style="1" customWidth="1"/>
    <col min="10" max="10" width="14.42578125" style="1" customWidth="1"/>
    <col min="11" max="11" width="13.85546875" style="1" customWidth="1"/>
    <col min="12" max="12" width="12.28515625" style="1" customWidth="1"/>
    <col min="13" max="256" width="11.42578125" style="1"/>
    <col min="257" max="257" width="2" style="1" customWidth="1"/>
    <col min="258" max="258" width="35.140625" style="1" customWidth="1"/>
    <col min="259" max="259" width="26.7109375" style="1" customWidth="1"/>
    <col min="260" max="260" width="15.140625" style="1" customWidth="1"/>
    <col min="261" max="263" width="11.42578125" style="1"/>
    <col min="264" max="264" width="32.28515625" style="1" customWidth="1"/>
    <col min="265" max="265" width="18.28515625" style="1" customWidth="1"/>
    <col min="266" max="266" width="14.42578125" style="1" customWidth="1"/>
    <col min="267" max="267" width="13.85546875" style="1" customWidth="1"/>
    <col min="268" max="268" width="12.28515625" style="1" customWidth="1"/>
    <col min="269" max="512" width="11.42578125" style="1"/>
    <col min="513" max="513" width="2" style="1" customWidth="1"/>
    <col min="514" max="514" width="35.140625" style="1" customWidth="1"/>
    <col min="515" max="515" width="26.7109375" style="1" customWidth="1"/>
    <col min="516" max="516" width="15.140625" style="1" customWidth="1"/>
    <col min="517" max="519" width="11.42578125" style="1"/>
    <col min="520" max="520" width="32.28515625" style="1" customWidth="1"/>
    <col min="521" max="521" width="18.28515625" style="1" customWidth="1"/>
    <col min="522" max="522" width="14.42578125" style="1" customWidth="1"/>
    <col min="523" max="523" width="13.85546875" style="1" customWidth="1"/>
    <col min="524" max="524" width="12.28515625" style="1" customWidth="1"/>
    <col min="525" max="768" width="11.42578125" style="1"/>
    <col min="769" max="769" width="2" style="1" customWidth="1"/>
    <col min="770" max="770" width="35.140625" style="1" customWidth="1"/>
    <col min="771" max="771" width="26.7109375" style="1" customWidth="1"/>
    <col min="772" max="772" width="15.140625" style="1" customWidth="1"/>
    <col min="773" max="775" width="11.42578125" style="1"/>
    <col min="776" max="776" width="32.28515625" style="1" customWidth="1"/>
    <col min="777" max="777" width="18.28515625" style="1" customWidth="1"/>
    <col min="778" max="778" width="14.42578125" style="1" customWidth="1"/>
    <col min="779" max="779" width="13.85546875" style="1" customWidth="1"/>
    <col min="780" max="780" width="12.28515625" style="1" customWidth="1"/>
    <col min="781" max="1024" width="11.42578125" style="1"/>
    <col min="1025" max="1025" width="2" style="1" customWidth="1"/>
    <col min="1026" max="1026" width="35.140625" style="1" customWidth="1"/>
    <col min="1027" max="1027" width="26.7109375" style="1" customWidth="1"/>
    <col min="1028" max="1028" width="15.140625" style="1" customWidth="1"/>
    <col min="1029" max="1031" width="11.42578125" style="1"/>
    <col min="1032" max="1032" width="32.28515625" style="1" customWidth="1"/>
    <col min="1033" max="1033" width="18.28515625" style="1" customWidth="1"/>
    <col min="1034" max="1034" width="14.42578125" style="1" customWidth="1"/>
    <col min="1035" max="1035" width="13.85546875" style="1" customWidth="1"/>
    <col min="1036" max="1036" width="12.28515625" style="1" customWidth="1"/>
    <col min="1037" max="1280" width="11.42578125" style="1"/>
    <col min="1281" max="1281" width="2" style="1" customWidth="1"/>
    <col min="1282" max="1282" width="35.140625" style="1" customWidth="1"/>
    <col min="1283" max="1283" width="26.7109375" style="1" customWidth="1"/>
    <col min="1284" max="1284" width="15.140625" style="1" customWidth="1"/>
    <col min="1285" max="1287" width="11.42578125" style="1"/>
    <col min="1288" max="1288" width="32.28515625" style="1" customWidth="1"/>
    <col min="1289" max="1289" width="18.28515625" style="1" customWidth="1"/>
    <col min="1290" max="1290" width="14.42578125" style="1" customWidth="1"/>
    <col min="1291" max="1291" width="13.85546875" style="1" customWidth="1"/>
    <col min="1292" max="1292" width="12.28515625" style="1" customWidth="1"/>
    <col min="1293" max="1536" width="11.42578125" style="1"/>
    <col min="1537" max="1537" width="2" style="1" customWidth="1"/>
    <col min="1538" max="1538" width="35.140625" style="1" customWidth="1"/>
    <col min="1539" max="1539" width="26.7109375" style="1" customWidth="1"/>
    <col min="1540" max="1540" width="15.140625" style="1" customWidth="1"/>
    <col min="1541" max="1543" width="11.42578125" style="1"/>
    <col min="1544" max="1544" width="32.28515625" style="1" customWidth="1"/>
    <col min="1545" max="1545" width="18.28515625" style="1" customWidth="1"/>
    <col min="1546" max="1546" width="14.42578125" style="1" customWidth="1"/>
    <col min="1547" max="1547" width="13.85546875" style="1" customWidth="1"/>
    <col min="1548" max="1548" width="12.28515625" style="1" customWidth="1"/>
    <col min="1549" max="1792" width="11.42578125" style="1"/>
    <col min="1793" max="1793" width="2" style="1" customWidth="1"/>
    <col min="1794" max="1794" width="35.140625" style="1" customWidth="1"/>
    <col min="1795" max="1795" width="26.7109375" style="1" customWidth="1"/>
    <col min="1796" max="1796" width="15.140625" style="1" customWidth="1"/>
    <col min="1797" max="1799" width="11.42578125" style="1"/>
    <col min="1800" max="1800" width="32.28515625" style="1" customWidth="1"/>
    <col min="1801" max="1801" width="18.28515625" style="1" customWidth="1"/>
    <col min="1802" max="1802" width="14.42578125" style="1" customWidth="1"/>
    <col min="1803" max="1803" width="13.85546875" style="1" customWidth="1"/>
    <col min="1804" max="1804" width="12.28515625" style="1" customWidth="1"/>
    <col min="1805" max="2048" width="11.42578125" style="1"/>
    <col min="2049" max="2049" width="2" style="1" customWidth="1"/>
    <col min="2050" max="2050" width="35.140625" style="1" customWidth="1"/>
    <col min="2051" max="2051" width="26.7109375" style="1" customWidth="1"/>
    <col min="2052" max="2052" width="15.140625" style="1" customWidth="1"/>
    <col min="2053" max="2055" width="11.42578125" style="1"/>
    <col min="2056" max="2056" width="32.28515625" style="1" customWidth="1"/>
    <col min="2057" max="2057" width="18.28515625" style="1" customWidth="1"/>
    <col min="2058" max="2058" width="14.42578125" style="1" customWidth="1"/>
    <col min="2059" max="2059" width="13.85546875" style="1" customWidth="1"/>
    <col min="2060" max="2060" width="12.28515625" style="1" customWidth="1"/>
    <col min="2061" max="2304" width="11.42578125" style="1"/>
    <col min="2305" max="2305" width="2" style="1" customWidth="1"/>
    <col min="2306" max="2306" width="35.140625" style="1" customWidth="1"/>
    <col min="2307" max="2307" width="26.7109375" style="1" customWidth="1"/>
    <col min="2308" max="2308" width="15.140625" style="1" customWidth="1"/>
    <col min="2309" max="2311" width="11.42578125" style="1"/>
    <col min="2312" max="2312" width="32.28515625" style="1" customWidth="1"/>
    <col min="2313" max="2313" width="18.28515625" style="1" customWidth="1"/>
    <col min="2314" max="2314" width="14.42578125" style="1" customWidth="1"/>
    <col min="2315" max="2315" width="13.85546875" style="1" customWidth="1"/>
    <col min="2316" max="2316" width="12.28515625" style="1" customWidth="1"/>
    <col min="2317" max="2560" width="11.42578125" style="1"/>
    <col min="2561" max="2561" width="2" style="1" customWidth="1"/>
    <col min="2562" max="2562" width="35.140625" style="1" customWidth="1"/>
    <col min="2563" max="2563" width="26.7109375" style="1" customWidth="1"/>
    <col min="2564" max="2564" width="15.140625" style="1" customWidth="1"/>
    <col min="2565" max="2567" width="11.42578125" style="1"/>
    <col min="2568" max="2568" width="32.28515625" style="1" customWidth="1"/>
    <col min="2569" max="2569" width="18.28515625" style="1" customWidth="1"/>
    <col min="2570" max="2570" width="14.42578125" style="1" customWidth="1"/>
    <col min="2571" max="2571" width="13.85546875" style="1" customWidth="1"/>
    <col min="2572" max="2572" width="12.28515625" style="1" customWidth="1"/>
    <col min="2573" max="2816" width="11.42578125" style="1"/>
    <col min="2817" max="2817" width="2" style="1" customWidth="1"/>
    <col min="2818" max="2818" width="35.140625" style="1" customWidth="1"/>
    <col min="2819" max="2819" width="26.7109375" style="1" customWidth="1"/>
    <col min="2820" max="2820" width="15.140625" style="1" customWidth="1"/>
    <col min="2821" max="2823" width="11.42578125" style="1"/>
    <col min="2824" max="2824" width="32.28515625" style="1" customWidth="1"/>
    <col min="2825" max="2825" width="18.28515625" style="1" customWidth="1"/>
    <col min="2826" max="2826" width="14.42578125" style="1" customWidth="1"/>
    <col min="2827" max="2827" width="13.85546875" style="1" customWidth="1"/>
    <col min="2828" max="2828" width="12.28515625" style="1" customWidth="1"/>
    <col min="2829" max="3072" width="11.42578125" style="1"/>
    <col min="3073" max="3073" width="2" style="1" customWidth="1"/>
    <col min="3074" max="3074" width="35.140625" style="1" customWidth="1"/>
    <col min="3075" max="3075" width="26.7109375" style="1" customWidth="1"/>
    <col min="3076" max="3076" width="15.140625" style="1" customWidth="1"/>
    <col min="3077" max="3079" width="11.42578125" style="1"/>
    <col min="3080" max="3080" width="32.28515625" style="1" customWidth="1"/>
    <col min="3081" max="3081" width="18.28515625" style="1" customWidth="1"/>
    <col min="3082" max="3082" width="14.42578125" style="1" customWidth="1"/>
    <col min="3083" max="3083" width="13.85546875" style="1" customWidth="1"/>
    <col min="3084" max="3084" width="12.28515625" style="1" customWidth="1"/>
    <col min="3085" max="3328" width="11.42578125" style="1"/>
    <col min="3329" max="3329" width="2" style="1" customWidth="1"/>
    <col min="3330" max="3330" width="35.140625" style="1" customWidth="1"/>
    <col min="3331" max="3331" width="26.7109375" style="1" customWidth="1"/>
    <col min="3332" max="3332" width="15.140625" style="1" customWidth="1"/>
    <col min="3333" max="3335" width="11.42578125" style="1"/>
    <col min="3336" max="3336" width="32.28515625" style="1" customWidth="1"/>
    <col min="3337" max="3337" width="18.28515625" style="1" customWidth="1"/>
    <col min="3338" max="3338" width="14.42578125" style="1" customWidth="1"/>
    <col min="3339" max="3339" width="13.85546875" style="1" customWidth="1"/>
    <col min="3340" max="3340" width="12.28515625" style="1" customWidth="1"/>
    <col min="3341" max="3584" width="11.42578125" style="1"/>
    <col min="3585" max="3585" width="2" style="1" customWidth="1"/>
    <col min="3586" max="3586" width="35.140625" style="1" customWidth="1"/>
    <col min="3587" max="3587" width="26.7109375" style="1" customWidth="1"/>
    <col min="3588" max="3588" width="15.140625" style="1" customWidth="1"/>
    <col min="3589" max="3591" width="11.42578125" style="1"/>
    <col min="3592" max="3592" width="32.28515625" style="1" customWidth="1"/>
    <col min="3593" max="3593" width="18.28515625" style="1" customWidth="1"/>
    <col min="3594" max="3594" width="14.42578125" style="1" customWidth="1"/>
    <col min="3595" max="3595" width="13.85546875" style="1" customWidth="1"/>
    <col min="3596" max="3596" width="12.28515625" style="1" customWidth="1"/>
    <col min="3597" max="3840" width="11.42578125" style="1"/>
    <col min="3841" max="3841" width="2" style="1" customWidth="1"/>
    <col min="3842" max="3842" width="35.140625" style="1" customWidth="1"/>
    <col min="3843" max="3843" width="26.7109375" style="1" customWidth="1"/>
    <col min="3844" max="3844" width="15.140625" style="1" customWidth="1"/>
    <col min="3845" max="3847" width="11.42578125" style="1"/>
    <col min="3848" max="3848" width="32.28515625" style="1" customWidth="1"/>
    <col min="3849" max="3849" width="18.28515625" style="1" customWidth="1"/>
    <col min="3850" max="3850" width="14.42578125" style="1" customWidth="1"/>
    <col min="3851" max="3851" width="13.85546875" style="1" customWidth="1"/>
    <col min="3852" max="3852" width="12.28515625" style="1" customWidth="1"/>
    <col min="3853" max="4096" width="11.42578125" style="1"/>
    <col min="4097" max="4097" width="2" style="1" customWidth="1"/>
    <col min="4098" max="4098" width="35.140625" style="1" customWidth="1"/>
    <col min="4099" max="4099" width="26.7109375" style="1" customWidth="1"/>
    <col min="4100" max="4100" width="15.140625" style="1" customWidth="1"/>
    <col min="4101" max="4103" width="11.42578125" style="1"/>
    <col min="4104" max="4104" width="32.28515625" style="1" customWidth="1"/>
    <col min="4105" max="4105" width="18.28515625" style="1" customWidth="1"/>
    <col min="4106" max="4106" width="14.42578125" style="1" customWidth="1"/>
    <col min="4107" max="4107" width="13.85546875" style="1" customWidth="1"/>
    <col min="4108" max="4108" width="12.28515625" style="1" customWidth="1"/>
    <col min="4109" max="4352" width="11.42578125" style="1"/>
    <col min="4353" max="4353" width="2" style="1" customWidth="1"/>
    <col min="4354" max="4354" width="35.140625" style="1" customWidth="1"/>
    <col min="4355" max="4355" width="26.7109375" style="1" customWidth="1"/>
    <col min="4356" max="4356" width="15.140625" style="1" customWidth="1"/>
    <col min="4357" max="4359" width="11.42578125" style="1"/>
    <col min="4360" max="4360" width="32.28515625" style="1" customWidth="1"/>
    <col min="4361" max="4361" width="18.28515625" style="1" customWidth="1"/>
    <col min="4362" max="4362" width="14.42578125" style="1" customWidth="1"/>
    <col min="4363" max="4363" width="13.85546875" style="1" customWidth="1"/>
    <col min="4364" max="4364" width="12.28515625" style="1" customWidth="1"/>
    <col min="4365" max="4608" width="11.42578125" style="1"/>
    <col min="4609" max="4609" width="2" style="1" customWidth="1"/>
    <col min="4610" max="4610" width="35.140625" style="1" customWidth="1"/>
    <col min="4611" max="4611" width="26.7109375" style="1" customWidth="1"/>
    <col min="4612" max="4612" width="15.140625" style="1" customWidth="1"/>
    <col min="4613" max="4615" width="11.42578125" style="1"/>
    <col min="4616" max="4616" width="32.28515625" style="1" customWidth="1"/>
    <col min="4617" max="4617" width="18.28515625" style="1" customWidth="1"/>
    <col min="4618" max="4618" width="14.42578125" style="1" customWidth="1"/>
    <col min="4619" max="4619" width="13.85546875" style="1" customWidth="1"/>
    <col min="4620" max="4620" width="12.28515625" style="1" customWidth="1"/>
    <col min="4621" max="4864" width="11.42578125" style="1"/>
    <col min="4865" max="4865" width="2" style="1" customWidth="1"/>
    <col min="4866" max="4866" width="35.140625" style="1" customWidth="1"/>
    <col min="4867" max="4867" width="26.7109375" style="1" customWidth="1"/>
    <col min="4868" max="4868" width="15.140625" style="1" customWidth="1"/>
    <col min="4869" max="4871" width="11.42578125" style="1"/>
    <col min="4872" max="4872" width="32.28515625" style="1" customWidth="1"/>
    <col min="4873" max="4873" width="18.28515625" style="1" customWidth="1"/>
    <col min="4874" max="4874" width="14.42578125" style="1" customWidth="1"/>
    <col min="4875" max="4875" width="13.85546875" style="1" customWidth="1"/>
    <col min="4876" max="4876" width="12.28515625" style="1" customWidth="1"/>
    <col min="4877" max="5120" width="11.42578125" style="1"/>
    <col min="5121" max="5121" width="2" style="1" customWidth="1"/>
    <col min="5122" max="5122" width="35.140625" style="1" customWidth="1"/>
    <col min="5123" max="5123" width="26.7109375" style="1" customWidth="1"/>
    <col min="5124" max="5124" width="15.140625" style="1" customWidth="1"/>
    <col min="5125" max="5127" width="11.42578125" style="1"/>
    <col min="5128" max="5128" width="32.28515625" style="1" customWidth="1"/>
    <col min="5129" max="5129" width="18.28515625" style="1" customWidth="1"/>
    <col min="5130" max="5130" width="14.42578125" style="1" customWidth="1"/>
    <col min="5131" max="5131" width="13.85546875" style="1" customWidth="1"/>
    <col min="5132" max="5132" width="12.28515625" style="1" customWidth="1"/>
    <col min="5133" max="5376" width="11.42578125" style="1"/>
    <col min="5377" max="5377" width="2" style="1" customWidth="1"/>
    <col min="5378" max="5378" width="35.140625" style="1" customWidth="1"/>
    <col min="5379" max="5379" width="26.7109375" style="1" customWidth="1"/>
    <col min="5380" max="5380" width="15.140625" style="1" customWidth="1"/>
    <col min="5381" max="5383" width="11.42578125" style="1"/>
    <col min="5384" max="5384" width="32.28515625" style="1" customWidth="1"/>
    <col min="5385" max="5385" width="18.28515625" style="1" customWidth="1"/>
    <col min="5386" max="5386" width="14.42578125" style="1" customWidth="1"/>
    <col min="5387" max="5387" width="13.85546875" style="1" customWidth="1"/>
    <col min="5388" max="5388" width="12.28515625" style="1" customWidth="1"/>
    <col min="5389" max="5632" width="11.42578125" style="1"/>
    <col min="5633" max="5633" width="2" style="1" customWidth="1"/>
    <col min="5634" max="5634" width="35.140625" style="1" customWidth="1"/>
    <col min="5635" max="5635" width="26.7109375" style="1" customWidth="1"/>
    <col min="5636" max="5636" width="15.140625" style="1" customWidth="1"/>
    <col min="5637" max="5639" width="11.42578125" style="1"/>
    <col min="5640" max="5640" width="32.28515625" style="1" customWidth="1"/>
    <col min="5641" max="5641" width="18.28515625" style="1" customWidth="1"/>
    <col min="5642" max="5642" width="14.42578125" style="1" customWidth="1"/>
    <col min="5643" max="5643" width="13.85546875" style="1" customWidth="1"/>
    <col min="5644" max="5644" width="12.28515625" style="1" customWidth="1"/>
    <col min="5645" max="5888" width="11.42578125" style="1"/>
    <col min="5889" max="5889" width="2" style="1" customWidth="1"/>
    <col min="5890" max="5890" width="35.140625" style="1" customWidth="1"/>
    <col min="5891" max="5891" width="26.7109375" style="1" customWidth="1"/>
    <col min="5892" max="5892" width="15.140625" style="1" customWidth="1"/>
    <col min="5893" max="5895" width="11.42578125" style="1"/>
    <col min="5896" max="5896" width="32.28515625" style="1" customWidth="1"/>
    <col min="5897" max="5897" width="18.28515625" style="1" customWidth="1"/>
    <col min="5898" max="5898" width="14.42578125" style="1" customWidth="1"/>
    <col min="5899" max="5899" width="13.85546875" style="1" customWidth="1"/>
    <col min="5900" max="5900" width="12.28515625" style="1" customWidth="1"/>
    <col min="5901" max="6144" width="11.42578125" style="1"/>
    <col min="6145" max="6145" width="2" style="1" customWidth="1"/>
    <col min="6146" max="6146" width="35.140625" style="1" customWidth="1"/>
    <col min="6147" max="6147" width="26.7109375" style="1" customWidth="1"/>
    <col min="6148" max="6148" width="15.140625" style="1" customWidth="1"/>
    <col min="6149" max="6151" width="11.42578125" style="1"/>
    <col min="6152" max="6152" width="32.28515625" style="1" customWidth="1"/>
    <col min="6153" max="6153" width="18.28515625" style="1" customWidth="1"/>
    <col min="6154" max="6154" width="14.42578125" style="1" customWidth="1"/>
    <col min="6155" max="6155" width="13.85546875" style="1" customWidth="1"/>
    <col min="6156" max="6156" width="12.28515625" style="1" customWidth="1"/>
    <col min="6157" max="6400" width="11.42578125" style="1"/>
    <col min="6401" max="6401" width="2" style="1" customWidth="1"/>
    <col min="6402" max="6402" width="35.140625" style="1" customWidth="1"/>
    <col min="6403" max="6403" width="26.7109375" style="1" customWidth="1"/>
    <col min="6404" max="6404" width="15.140625" style="1" customWidth="1"/>
    <col min="6405" max="6407" width="11.42578125" style="1"/>
    <col min="6408" max="6408" width="32.28515625" style="1" customWidth="1"/>
    <col min="6409" max="6409" width="18.28515625" style="1" customWidth="1"/>
    <col min="6410" max="6410" width="14.42578125" style="1" customWidth="1"/>
    <col min="6411" max="6411" width="13.85546875" style="1" customWidth="1"/>
    <col min="6412" max="6412" width="12.28515625" style="1" customWidth="1"/>
    <col min="6413" max="6656" width="11.42578125" style="1"/>
    <col min="6657" max="6657" width="2" style="1" customWidth="1"/>
    <col min="6658" max="6658" width="35.140625" style="1" customWidth="1"/>
    <col min="6659" max="6659" width="26.7109375" style="1" customWidth="1"/>
    <col min="6660" max="6660" width="15.140625" style="1" customWidth="1"/>
    <col min="6661" max="6663" width="11.42578125" style="1"/>
    <col min="6664" max="6664" width="32.28515625" style="1" customWidth="1"/>
    <col min="6665" max="6665" width="18.28515625" style="1" customWidth="1"/>
    <col min="6666" max="6666" width="14.42578125" style="1" customWidth="1"/>
    <col min="6667" max="6667" width="13.85546875" style="1" customWidth="1"/>
    <col min="6668" max="6668" width="12.28515625" style="1" customWidth="1"/>
    <col min="6669" max="6912" width="11.42578125" style="1"/>
    <col min="6913" max="6913" width="2" style="1" customWidth="1"/>
    <col min="6914" max="6914" width="35.140625" style="1" customWidth="1"/>
    <col min="6915" max="6915" width="26.7109375" style="1" customWidth="1"/>
    <col min="6916" max="6916" width="15.140625" style="1" customWidth="1"/>
    <col min="6917" max="6919" width="11.42578125" style="1"/>
    <col min="6920" max="6920" width="32.28515625" style="1" customWidth="1"/>
    <col min="6921" max="6921" width="18.28515625" style="1" customWidth="1"/>
    <col min="6922" max="6922" width="14.42578125" style="1" customWidth="1"/>
    <col min="6923" max="6923" width="13.85546875" style="1" customWidth="1"/>
    <col min="6924" max="6924" width="12.28515625" style="1" customWidth="1"/>
    <col min="6925" max="7168" width="11.42578125" style="1"/>
    <col min="7169" max="7169" width="2" style="1" customWidth="1"/>
    <col min="7170" max="7170" width="35.140625" style="1" customWidth="1"/>
    <col min="7171" max="7171" width="26.7109375" style="1" customWidth="1"/>
    <col min="7172" max="7172" width="15.140625" style="1" customWidth="1"/>
    <col min="7173" max="7175" width="11.42578125" style="1"/>
    <col min="7176" max="7176" width="32.28515625" style="1" customWidth="1"/>
    <col min="7177" max="7177" width="18.28515625" style="1" customWidth="1"/>
    <col min="7178" max="7178" width="14.42578125" style="1" customWidth="1"/>
    <col min="7179" max="7179" width="13.85546875" style="1" customWidth="1"/>
    <col min="7180" max="7180" width="12.28515625" style="1" customWidth="1"/>
    <col min="7181" max="7424" width="11.42578125" style="1"/>
    <col min="7425" max="7425" width="2" style="1" customWidth="1"/>
    <col min="7426" max="7426" width="35.140625" style="1" customWidth="1"/>
    <col min="7427" max="7427" width="26.7109375" style="1" customWidth="1"/>
    <col min="7428" max="7428" width="15.140625" style="1" customWidth="1"/>
    <col min="7429" max="7431" width="11.42578125" style="1"/>
    <col min="7432" max="7432" width="32.28515625" style="1" customWidth="1"/>
    <col min="7433" max="7433" width="18.28515625" style="1" customWidth="1"/>
    <col min="7434" max="7434" width="14.42578125" style="1" customWidth="1"/>
    <col min="7435" max="7435" width="13.85546875" style="1" customWidth="1"/>
    <col min="7436" max="7436" width="12.28515625" style="1" customWidth="1"/>
    <col min="7437" max="7680" width="11.42578125" style="1"/>
    <col min="7681" max="7681" width="2" style="1" customWidth="1"/>
    <col min="7682" max="7682" width="35.140625" style="1" customWidth="1"/>
    <col min="7683" max="7683" width="26.7109375" style="1" customWidth="1"/>
    <col min="7684" max="7684" width="15.140625" style="1" customWidth="1"/>
    <col min="7685" max="7687" width="11.42578125" style="1"/>
    <col min="7688" max="7688" width="32.28515625" style="1" customWidth="1"/>
    <col min="7689" max="7689" width="18.28515625" style="1" customWidth="1"/>
    <col min="7690" max="7690" width="14.42578125" style="1" customWidth="1"/>
    <col min="7691" max="7691" width="13.85546875" style="1" customWidth="1"/>
    <col min="7692" max="7692" width="12.28515625" style="1" customWidth="1"/>
    <col min="7693" max="7936" width="11.42578125" style="1"/>
    <col min="7937" max="7937" width="2" style="1" customWidth="1"/>
    <col min="7938" max="7938" width="35.140625" style="1" customWidth="1"/>
    <col min="7939" max="7939" width="26.7109375" style="1" customWidth="1"/>
    <col min="7940" max="7940" width="15.140625" style="1" customWidth="1"/>
    <col min="7941" max="7943" width="11.42578125" style="1"/>
    <col min="7944" max="7944" width="32.28515625" style="1" customWidth="1"/>
    <col min="7945" max="7945" width="18.28515625" style="1" customWidth="1"/>
    <col min="7946" max="7946" width="14.42578125" style="1" customWidth="1"/>
    <col min="7947" max="7947" width="13.85546875" style="1" customWidth="1"/>
    <col min="7948" max="7948" width="12.28515625" style="1" customWidth="1"/>
    <col min="7949" max="8192" width="11.42578125" style="1"/>
    <col min="8193" max="8193" width="2" style="1" customWidth="1"/>
    <col min="8194" max="8194" width="35.140625" style="1" customWidth="1"/>
    <col min="8195" max="8195" width="26.7109375" style="1" customWidth="1"/>
    <col min="8196" max="8196" width="15.140625" style="1" customWidth="1"/>
    <col min="8197" max="8199" width="11.42578125" style="1"/>
    <col min="8200" max="8200" width="32.28515625" style="1" customWidth="1"/>
    <col min="8201" max="8201" width="18.28515625" style="1" customWidth="1"/>
    <col min="8202" max="8202" width="14.42578125" style="1" customWidth="1"/>
    <col min="8203" max="8203" width="13.85546875" style="1" customWidth="1"/>
    <col min="8204" max="8204" width="12.28515625" style="1" customWidth="1"/>
    <col min="8205" max="8448" width="11.42578125" style="1"/>
    <col min="8449" max="8449" width="2" style="1" customWidth="1"/>
    <col min="8450" max="8450" width="35.140625" style="1" customWidth="1"/>
    <col min="8451" max="8451" width="26.7109375" style="1" customWidth="1"/>
    <col min="8452" max="8452" width="15.140625" style="1" customWidth="1"/>
    <col min="8453" max="8455" width="11.42578125" style="1"/>
    <col min="8456" max="8456" width="32.28515625" style="1" customWidth="1"/>
    <col min="8457" max="8457" width="18.28515625" style="1" customWidth="1"/>
    <col min="8458" max="8458" width="14.42578125" style="1" customWidth="1"/>
    <col min="8459" max="8459" width="13.85546875" style="1" customWidth="1"/>
    <col min="8460" max="8460" width="12.28515625" style="1" customWidth="1"/>
    <col min="8461" max="8704" width="11.42578125" style="1"/>
    <col min="8705" max="8705" width="2" style="1" customWidth="1"/>
    <col min="8706" max="8706" width="35.140625" style="1" customWidth="1"/>
    <col min="8707" max="8707" width="26.7109375" style="1" customWidth="1"/>
    <col min="8708" max="8708" width="15.140625" style="1" customWidth="1"/>
    <col min="8709" max="8711" width="11.42578125" style="1"/>
    <col min="8712" max="8712" width="32.28515625" style="1" customWidth="1"/>
    <col min="8713" max="8713" width="18.28515625" style="1" customWidth="1"/>
    <col min="8714" max="8714" width="14.42578125" style="1" customWidth="1"/>
    <col min="8715" max="8715" width="13.85546875" style="1" customWidth="1"/>
    <col min="8716" max="8716" width="12.28515625" style="1" customWidth="1"/>
    <col min="8717" max="8960" width="11.42578125" style="1"/>
    <col min="8961" max="8961" width="2" style="1" customWidth="1"/>
    <col min="8962" max="8962" width="35.140625" style="1" customWidth="1"/>
    <col min="8963" max="8963" width="26.7109375" style="1" customWidth="1"/>
    <col min="8964" max="8964" width="15.140625" style="1" customWidth="1"/>
    <col min="8965" max="8967" width="11.42578125" style="1"/>
    <col min="8968" max="8968" width="32.28515625" style="1" customWidth="1"/>
    <col min="8969" max="8969" width="18.28515625" style="1" customWidth="1"/>
    <col min="8970" max="8970" width="14.42578125" style="1" customWidth="1"/>
    <col min="8971" max="8971" width="13.85546875" style="1" customWidth="1"/>
    <col min="8972" max="8972" width="12.28515625" style="1" customWidth="1"/>
    <col min="8973" max="9216" width="11.42578125" style="1"/>
    <col min="9217" max="9217" width="2" style="1" customWidth="1"/>
    <col min="9218" max="9218" width="35.140625" style="1" customWidth="1"/>
    <col min="9219" max="9219" width="26.7109375" style="1" customWidth="1"/>
    <col min="9220" max="9220" width="15.140625" style="1" customWidth="1"/>
    <col min="9221" max="9223" width="11.42578125" style="1"/>
    <col min="9224" max="9224" width="32.28515625" style="1" customWidth="1"/>
    <col min="9225" max="9225" width="18.28515625" style="1" customWidth="1"/>
    <col min="9226" max="9226" width="14.42578125" style="1" customWidth="1"/>
    <col min="9227" max="9227" width="13.85546875" style="1" customWidth="1"/>
    <col min="9228" max="9228" width="12.28515625" style="1" customWidth="1"/>
    <col min="9229" max="9472" width="11.42578125" style="1"/>
    <col min="9473" max="9473" width="2" style="1" customWidth="1"/>
    <col min="9474" max="9474" width="35.140625" style="1" customWidth="1"/>
    <col min="9475" max="9475" width="26.7109375" style="1" customWidth="1"/>
    <col min="9476" max="9476" width="15.140625" style="1" customWidth="1"/>
    <col min="9477" max="9479" width="11.42578125" style="1"/>
    <col min="9480" max="9480" width="32.28515625" style="1" customWidth="1"/>
    <col min="9481" max="9481" width="18.28515625" style="1" customWidth="1"/>
    <col min="9482" max="9482" width="14.42578125" style="1" customWidth="1"/>
    <col min="9483" max="9483" width="13.85546875" style="1" customWidth="1"/>
    <col min="9484" max="9484" width="12.28515625" style="1" customWidth="1"/>
    <col min="9485" max="9728" width="11.42578125" style="1"/>
    <col min="9729" max="9729" width="2" style="1" customWidth="1"/>
    <col min="9730" max="9730" width="35.140625" style="1" customWidth="1"/>
    <col min="9731" max="9731" width="26.7109375" style="1" customWidth="1"/>
    <col min="9732" max="9732" width="15.140625" style="1" customWidth="1"/>
    <col min="9733" max="9735" width="11.42578125" style="1"/>
    <col min="9736" max="9736" width="32.28515625" style="1" customWidth="1"/>
    <col min="9737" max="9737" width="18.28515625" style="1" customWidth="1"/>
    <col min="9738" max="9738" width="14.42578125" style="1" customWidth="1"/>
    <col min="9739" max="9739" width="13.85546875" style="1" customWidth="1"/>
    <col min="9740" max="9740" width="12.28515625" style="1" customWidth="1"/>
    <col min="9741" max="9984" width="11.42578125" style="1"/>
    <col min="9985" max="9985" width="2" style="1" customWidth="1"/>
    <col min="9986" max="9986" width="35.140625" style="1" customWidth="1"/>
    <col min="9987" max="9987" width="26.7109375" style="1" customWidth="1"/>
    <col min="9988" max="9988" width="15.140625" style="1" customWidth="1"/>
    <col min="9989" max="9991" width="11.42578125" style="1"/>
    <col min="9992" max="9992" width="32.28515625" style="1" customWidth="1"/>
    <col min="9993" max="9993" width="18.28515625" style="1" customWidth="1"/>
    <col min="9994" max="9994" width="14.42578125" style="1" customWidth="1"/>
    <col min="9995" max="9995" width="13.85546875" style="1" customWidth="1"/>
    <col min="9996" max="9996" width="12.28515625" style="1" customWidth="1"/>
    <col min="9997" max="10240" width="11.42578125" style="1"/>
    <col min="10241" max="10241" width="2" style="1" customWidth="1"/>
    <col min="10242" max="10242" width="35.140625" style="1" customWidth="1"/>
    <col min="10243" max="10243" width="26.7109375" style="1" customWidth="1"/>
    <col min="10244" max="10244" width="15.140625" style="1" customWidth="1"/>
    <col min="10245" max="10247" width="11.42578125" style="1"/>
    <col min="10248" max="10248" width="32.28515625" style="1" customWidth="1"/>
    <col min="10249" max="10249" width="18.28515625" style="1" customWidth="1"/>
    <col min="10250" max="10250" width="14.42578125" style="1" customWidth="1"/>
    <col min="10251" max="10251" width="13.85546875" style="1" customWidth="1"/>
    <col min="10252" max="10252" width="12.28515625" style="1" customWidth="1"/>
    <col min="10253" max="10496" width="11.42578125" style="1"/>
    <col min="10497" max="10497" width="2" style="1" customWidth="1"/>
    <col min="10498" max="10498" width="35.140625" style="1" customWidth="1"/>
    <col min="10499" max="10499" width="26.7109375" style="1" customWidth="1"/>
    <col min="10500" max="10500" width="15.140625" style="1" customWidth="1"/>
    <col min="10501" max="10503" width="11.42578125" style="1"/>
    <col min="10504" max="10504" width="32.28515625" style="1" customWidth="1"/>
    <col min="10505" max="10505" width="18.28515625" style="1" customWidth="1"/>
    <col min="10506" max="10506" width="14.42578125" style="1" customWidth="1"/>
    <col min="10507" max="10507" width="13.85546875" style="1" customWidth="1"/>
    <col min="10508" max="10508" width="12.28515625" style="1" customWidth="1"/>
    <col min="10509" max="10752" width="11.42578125" style="1"/>
    <col min="10753" max="10753" width="2" style="1" customWidth="1"/>
    <col min="10754" max="10754" width="35.140625" style="1" customWidth="1"/>
    <col min="10755" max="10755" width="26.7109375" style="1" customWidth="1"/>
    <col min="10756" max="10756" width="15.140625" style="1" customWidth="1"/>
    <col min="10757" max="10759" width="11.42578125" style="1"/>
    <col min="10760" max="10760" width="32.28515625" style="1" customWidth="1"/>
    <col min="10761" max="10761" width="18.28515625" style="1" customWidth="1"/>
    <col min="10762" max="10762" width="14.42578125" style="1" customWidth="1"/>
    <col min="10763" max="10763" width="13.85546875" style="1" customWidth="1"/>
    <col min="10764" max="10764" width="12.28515625" style="1" customWidth="1"/>
    <col min="10765" max="11008" width="11.42578125" style="1"/>
    <col min="11009" max="11009" width="2" style="1" customWidth="1"/>
    <col min="11010" max="11010" width="35.140625" style="1" customWidth="1"/>
    <col min="11011" max="11011" width="26.7109375" style="1" customWidth="1"/>
    <col min="11012" max="11012" width="15.140625" style="1" customWidth="1"/>
    <col min="11013" max="11015" width="11.42578125" style="1"/>
    <col min="11016" max="11016" width="32.28515625" style="1" customWidth="1"/>
    <col min="11017" max="11017" width="18.28515625" style="1" customWidth="1"/>
    <col min="11018" max="11018" width="14.42578125" style="1" customWidth="1"/>
    <col min="11019" max="11019" width="13.85546875" style="1" customWidth="1"/>
    <col min="11020" max="11020" width="12.28515625" style="1" customWidth="1"/>
    <col min="11021" max="11264" width="11.42578125" style="1"/>
    <col min="11265" max="11265" width="2" style="1" customWidth="1"/>
    <col min="11266" max="11266" width="35.140625" style="1" customWidth="1"/>
    <col min="11267" max="11267" width="26.7109375" style="1" customWidth="1"/>
    <col min="11268" max="11268" width="15.140625" style="1" customWidth="1"/>
    <col min="11269" max="11271" width="11.42578125" style="1"/>
    <col min="11272" max="11272" width="32.28515625" style="1" customWidth="1"/>
    <col min="11273" max="11273" width="18.28515625" style="1" customWidth="1"/>
    <col min="11274" max="11274" width="14.42578125" style="1" customWidth="1"/>
    <col min="11275" max="11275" width="13.85546875" style="1" customWidth="1"/>
    <col min="11276" max="11276" width="12.28515625" style="1" customWidth="1"/>
    <col min="11277" max="11520" width="11.42578125" style="1"/>
    <col min="11521" max="11521" width="2" style="1" customWidth="1"/>
    <col min="11522" max="11522" width="35.140625" style="1" customWidth="1"/>
    <col min="11523" max="11523" width="26.7109375" style="1" customWidth="1"/>
    <col min="11524" max="11524" width="15.140625" style="1" customWidth="1"/>
    <col min="11525" max="11527" width="11.42578125" style="1"/>
    <col min="11528" max="11528" width="32.28515625" style="1" customWidth="1"/>
    <col min="11529" max="11529" width="18.28515625" style="1" customWidth="1"/>
    <col min="11530" max="11530" width="14.42578125" style="1" customWidth="1"/>
    <col min="11531" max="11531" width="13.85546875" style="1" customWidth="1"/>
    <col min="11532" max="11532" width="12.28515625" style="1" customWidth="1"/>
    <col min="11533" max="11776" width="11.42578125" style="1"/>
    <col min="11777" max="11777" width="2" style="1" customWidth="1"/>
    <col min="11778" max="11778" width="35.140625" style="1" customWidth="1"/>
    <col min="11779" max="11779" width="26.7109375" style="1" customWidth="1"/>
    <col min="11780" max="11780" width="15.140625" style="1" customWidth="1"/>
    <col min="11781" max="11783" width="11.42578125" style="1"/>
    <col min="11784" max="11784" width="32.28515625" style="1" customWidth="1"/>
    <col min="11785" max="11785" width="18.28515625" style="1" customWidth="1"/>
    <col min="11786" max="11786" width="14.42578125" style="1" customWidth="1"/>
    <col min="11787" max="11787" width="13.85546875" style="1" customWidth="1"/>
    <col min="11788" max="11788" width="12.28515625" style="1" customWidth="1"/>
    <col min="11789" max="12032" width="11.42578125" style="1"/>
    <col min="12033" max="12033" width="2" style="1" customWidth="1"/>
    <col min="12034" max="12034" width="35.140625" style="1" customWidth="1"/>
    <col min="12035" max="12035" width="26.7109375" style="1" customWidth="1"/>
    <col min="12036" max="12036" width="15.140625" style="1" customWidth="1"/>
    <col min="12037" max="12039" width="11.42578125" style="1"/>
    <col min="12040" max="12040" width="32.28515625" style="1" customWidth="1"/>
    <col min="12041" max="12041" width="18.28515625" style="1" customWidth="1"/>
    <col min="12042" max="12042" width="14.42578125" style="1" customWidth="1"/>
    <col min="12043" max="12043" width="13.85546875" style="1" customWidth="1"/>
    <col min="12044" max="12044" width="12.28515625" style="1" customWidth="1"/>
    <col min="12045" max="12288" width="11.42578125" style="1"/>
    <col min="12289" max="12289" width="2" style="1" customWidth="1"/>
    <col min="12290" max="12290" width="35.140625" style="1" customWidth="1"/>
    <col min="12291" max="12291" width="26.7109375" style="1" customWidth="1"/>
    <col min="12292" max="12292" width="15.140625" style="1" customWidth="1"/>
    <col min="12293" max="12295" width="11.42578125" style="1"/>
    <col min="12296" max="12296" width="32.28515625" style="1" customWidth="1"/>
    <col min="12297" max="12297" width="18.28515625" style="1" customWidth="1"/>
    <col min="12298" max="12298" width="14.42578125" style="1" customWidth="1"/>
    <col min="12299" max="12299" width="13.85546875" style="1" customWidth="1"/>
    <col min="12300" max="12300" width="12.28515625" style="1" customWidth="1"/>
    <col min="12301" max="12544" width="11.42578125" style="1"/>
    <col min="12545" max="12545" width="2" style="1" customWidth="1"/>
    <col min="12546" max="12546" width="35.140625" style="1" customWidth="1"/>
    <col min="12547" max="12547" width="26.7109375" style="1" customWidth="1"/>
    <col min="12548" max="12548" width="15.140625" style="1" customWidth="1"/>
    <col min="12549" max="12551" width="11.42578125" style="1"/>
    <col min="12552" max="12552" width="32.28515625" style="1" customWidth="1"/>
    <col min="12553" max="12553" width="18.28515625" style="1" customWidth="1"/>
    <col min="12554" max="12554" width="14.42578125" style="1" customWidth="1"/>
    <col min="12555" max="12555" width="13.85546875" style="1" customWidth="1"/>
    <col min="12556" max="12556" width="12.28515625" style="1" customWidth="1"/>
    <col min="12557" max="12800" width="11.42578125" style="1"/>
    <col min="12801" max="12801" width="2" style="1" customWidth="1"/>
    <col min="12802" max="12802" width="35.140625" style="1" customWidth="1"/>
    <col min="12803" max="12803" width="26.7109375" style="1" customWidth="1"/>
    <col min="12804" max="12804" width="15.140625" style="1" customWidth="1"/>
    <col min="12805" max="12807" width="11.42578125" style="1"/>
    <col min="12808" max="12808" width="32.28515625" style="1" customWidth="1"/>
    <col min="12809" max="12809" width="18.28515625" style="1" customWidth="1"/>
    <col min="12810" max="12810" width="14.42578125" style="1" customWidth="1"/>
    <col min="12811" max="12811" width="13.85546875" style="1" customWidth="1"/>
    <col min="12812" max="12812" width="12.28515625" style="1" customWidth="1"/>
    <col min="12813" max="13056" width="11.42578125" style="1"/>
    <col min="13057" max="13057" width="2" style="1" customWidth="1"/>
    <col min="13058" max="13058" width="35.140625" style="1" customWidth="1"/>
    <col min="13059" max="13059" width="26.7109375" style="1" customWidth="1"/>
    <col min="13060" max="13060" width="15.140625" style="1" customWidth="1"/>
    <col min="13061" max="13063" width="11.42578125" style="1"/>
    <col min="13064" max="13064" width="32.28515625" style="1" customWidth="1"/>
    <col min="13065" max="13065" width="18.28515625" style="1" customWidth="1"/>
    <col min="13066" max="13066" width="14.42578125" style="1" customWidth="1"/>
    <col min="13067" max="13067" width="13.85546875" style="1" customWidth="1"/>
    <col min="13068" max="13068" width="12.28515625" style="1" customWidth="1"/>
    <col min="13069" max="13312" width="11.42578125" style="1"/>
    <col min="13313" max="13313" width="2" style="1" customWidth="1"/>
    <col min="13314" max="13314" width="35.140625" style="1" customWidth="1"/>
    <col min="13315" max="13315" width="26.7109375" style="1" customWidth="1"/>
    <col min="13316" max="13316" width="15.140625" style="1" customWidth="1"/>
    <col min="13317" max="13319" width="11.42578125" style="1"/>
    <col min="13320" max="13320" width="32.28515625" style="1" customWidth="1"/>
    <col min="13321" max="13321" width="18.28515625" style="1" customWidth="1"/>
    <col min="13322" max="13322" width="14.42578125" style="1" customWidth="1"/>
    <col min="13323" max="13323" width="13.85546875" style="1" customWidth="1"/>
    <col min="13324" max="13324" width="12.28515625" style="1" customWidth="1"/>
    <col min="13325" max="13568" width="11.42578125" style="1"/>
    <col min="13569" max="13569" width="2" style="1" customWidth="1"/>
    <col min="13570" max="13570" width="35.140625" style="1" customWidth="1"/>
    <col min="13571" max="13571" width="26.7109375" style="1" customWidth="1"/>
    <col min="13572" max="13572" width="15.140625" style="1" customWidth="1"/>
    <col min="13573" max="13575" width="11.42578125" style="1"/>
    <col min="13576" max="13576" width="32.28515625" style="1" customWidth="1"/>
    <col min="13577" max="13577" width="18.28515625" style="1" customWidth="1"/>
    <col min="13578" max="13578" width="14.42578125" style="1" customWidth="1"/>
    <col min="13579" max="13579" width="13.85546875" style="1" customWidth="1"/>
    <col min="13580" max="13580" width="12.28515625" style="1" customWidth="1"/>
    <col min="13581" max="13824" width="11.42578125" style="1"/>
    <col min="13825" max="13825" width="2" style="1" customWidth="1"/>
    <col min="13826" max="13826" width="35.140625" style="1" customWidth="1"/>
    <col min="13827" max="13827" width="26.7109375" style="1" customWidth="1"/>
    <col min="13828" max="13828" width="15.140625" style="1" customWidth="1"/>
    <col min="13829" max="13831" width="11.42578125" style="1"/>
    <col min="13832" max="13832" width="32.28515625" style="1" customWidth="1"/>
    <col min="13833" max="13833" width="18.28515625" style="1" customWidth="1"/>
    <col min="13834" max="13834" width="14.42578125" style="1" customWidth="1"/>
    <col min="13835" max="13835" width="13.85546875" style="1" customWidth="1"/>
    <col min="13836" max="13836" width="12.28515625" style="1" customWidth="1"/>
    <col min="13837" max="14080" width="11.42578125" style="1"/>
    <col min="14081" max="14081" width="2" style="1" customWidth="1"/>
    <col min="14082" max="14082" width="35.140625" style="1" customWidth="1"/>
    <col min="14083" max="14083" width="26.7109375" style="1" customWidth="1"/>
    <col min="14084" max="14084" width="15.140625" style="1" customWidth="1"/>
    <col min="14085" max="14087" width="11.42578125" style="1"/>
    <col min="14088" max="14088" width="32.28515625" style="1" customWidth="1"/>
    <col min="14089" max="14089" width="18.28515625" style="1" customWidth="1"/>
    <col min="14090" max="14090" width="14.42578125" style="1" customWidth="1"/>
    <col min="14091" max="14091" width="13.85546875" style="1" customWidth="1"/>
    <col min="14092" max="14092" width="12.28515625" style="1" customWidth="1"/>
    <col min="14093" max="14336" width="11.42578125" style="1"/>
    <col min="14337" max="14337" width="2" style="1" customWidth="1"/>
    <col min="14338" max="14338" width="35.140625" style="1" customWidth="1"/>
    <col min="14339" max="14339" width="26.7109375" style="1" customWidth="1"/>
    <col min="14340" max="14340" width="15.140625" style="1" customWidth="1"/>
    <col min="14341" max="14343" width="11.42578125" style="1"/>
    <col min="14344" max="14344" width="32.28515625" style="1" customWidth="1"/>
    <col min="14345" max="14345" width="18.28515625" style="1" customWidth="1"/>
    <col min="14346" max="14346" width="14.42578125" style="1" customWidth="1"/>
    <col min="14347" max="14347" width="13.85546875" style="1" customWidth="1"/>
    <col min="14348" max="14348" width="12.28515625" style="1" customWidth="1"/>
    <col min="14349" max="14592" width="11.42578125" style="1"/>
    <col min="14593" max="14593" width="2" style="1" customWidth="1"/>
    <col min="14594" max="14594" width="35.140625" style="1" customWidth="1"/>
    <col min="14595" max="14595" width="26.7109375" style="1" customWidth="1"/>
    <col min="14596" max="14596" width="15.140625" style="1" customWidth="1"/>
    <col min="14597" max="14599" width="11.42578125" style="1"/>
    <col min="14600" max="14600" width="32.28515625" style="1" customWidth="1"/>
    <col min="14601" max="14601" width="18.28515625" style="1" customWidth="1"/>
    <col min="14602" max="14602" width="14.42578125" style="1" customWidth="1"/>
    <col min="14603" max="14603" width="13.85546875" style="1" customWidth="1"/>
    <col min="14604" max="14604" width="12.28515625" style="1" customWidth="1"/>
    <col min="14605" max="14848" width="11.42578125" style="1"/>
    <col min="14849" max="14849" width="2" style="1" customWidth="1"/>
    <col min="14850" max="14850" width="35.140625" style="1" customWidth="1"/>
    <col min="14851" max="14851" width="26.7109375" style="1" customWidth="1"/>
    <col min="14852" max="14852" width="15.140625" style="1" customWidth="1"/>
    <col min="14853" max="14855" width="11.42578125" style="1"/>
    <col min="14856" max="14856" width="32.28515625" style="1" customWidth="1"/>
    <col min="14857" max="14857" width="18.28515625" style="1" customWidth="1"/>
    <col min="14858" max="14858" width="14.42578125" style="1" customWidth="1"/>
    <col min="14859" max="14859" width="13.85546875" style="1" customWidth="1"/>
    <col min="14860" max="14860" width="12.28515625" style="1" customWidth="1"/>
    <col min="14861" max="15104" width="11.42578125" style="1"/>
    <col min="15105" max="15105" width="2" style="1" customWidth="1"/>
    <col min="15106" max="15106" width="35.140625" style="1" customWidth="1"/>
    <col min="15107" max="15107" width="26.7109375" style="1" customWidth="1"/>
    <col min="15108" max="15108" width="15.140625" style="1" customWidth="1"/>
    <col min="15109" max="15111" width="11.42578125" style="1"/>
    <col min="15112" max="15112" width="32.28515625" style="1" customWidth="1"/>
    <col min="15113" max="15113" width="18.28515625" style="1" customWidth="1"/>
    <col min="15114" max="15114" width="14.42578125" style="1" customWidth="1"/>
    <col min="15115" max="15115" width="13.85546875" style="1" customWidth="1"/>
    <col min="15116" max="15116" width="12.28515625" style="1" customWidth="1"/>
    <col min="15117" max="15360" width="11.42578125" style="1"/>
    <col min="15361" max="15361" width="2" style="1" customWidth="1"/>
    <col min="15362" max="15362" width="35.140625" style="1" customWidth="1"/>
    <col min="15363" max="15363" width="26.7109375" style="1" customWidth="1"/>
    <col min="15364" max="15364" width="15.140625" style="1" customWidth="1"/>
    <col min="15365" max="15367" width="11.42578125" style="1"/>
    <col min="15368" max="15368" width="32.28515625" style="1" customWidth="1"/>
    <col min="15369" max="15369" width="18.28515625" style="1" customWidth="1"/>
    <col min="15370" max="15370" width="14.42578125" style="1" customWidth="1"/>
    <col min="15371" max="15371" width="13.85546875" style="1" customWidth="1"/>
    <col min="15372" max="15372" width="12.28515625" style="1" customWidth="1"/>
    <col min="15373" max="15616" width="11.42578125" style="1"/>
    <col min="15617" max="15617" width="2" style="1" customWidth="1"/>
    <col min="15618" max="15618" width="35.140625" style="1" customWidth="1"/>
    <col min="15619" max="15619" width="26.7109375" style="1" customWidth="1"/>
    <col min="15620" max="15620" width="15.140625" style="1" customWidth="1"/>
    <col min="15621" max="15623" width="11.42578125" style="1"/>
    <col min="15624" max="15624" width="32.28515625" style="1" customWidth="1"/>
    <col min="15625" max="15625" width="18.28515625" style="1" customWidth="1"/>
    <col min="15626" max="15626" width="14.42578125" style="1" customWidth="1"/>
    <col min="15627" max="15627" width="13.85546875" style="1" customWidth="1"/>
    <col min="15628" max="15628" width="12.28515625" style="1" customWidth="1"/>
    <col min="15629" max="15872" width="11.42578125" style="1"/>
    <col min="15873" max="15873" width="2" style="1" customWidth="1"/>
    <col min="15874" max="15874" width="35.140625" style="1" customWidth="1"/>
    <col min="15875" max="15875" width="26.7109375" style="1" customWidth="1"/>
    <col min="15876" max="15876" width="15.140625" style="1" customWidth="1"/>
    <col min="15877" max="15879" width="11.42578125" style="1"/>
    <col min="15880" max="15880" width="32.28515625" style="1" customWidth="1"/>
    <col min="15881" max="15881" width="18.28515625" style="1" customWidth="1"/>
    <col min="15882" max="15882" width="14.42578125" style="1" customWidth="1"/>
    <col min="15883" max="15883" width="13.85546875" style="1" customWidth="1"/>
    <col min="15884" max="15884" width="12.28515625" style="1" customWidth="1"/>
    <col min="15885" max="16128" width="11.42578125" style="1"/>
    <col min="16129" max="16129" width="2" style="1" customWidth="1"/>
    <col min="16130" max="16130" width="35.140625" style="1" customWidth="1"/>
    <col min="16131" max="16131" width="26.7109375" style="1" customWidth="1"/>
    <col min="16132" max="16132" width="15.140625" style="1" customWidth="1"/>
    <col min="16133" max="16135" width="11.42578125" style="1"/>
    <col min="16136" max="16136" width="32.28515625" style="1" customWidth="1"/>
    <col min="16137" max="16137" width="18.28515625" style="1" customWidth="1"/>
    <col min="16138" max="16138" width="14.42578125" style="1" customWidth="1"/>
    <col min="16139" max="16139" width="13.85546875" style="1" customWidth="1"/>
    <col min="16140" max="16140" width="12.28515625" style="1" customWidth="1"/>
    <col min="16141" max="16384" width="11.42578125" style="1"/>
  </cols>
  <sheetData>
    <row r="1" spans="1:26" ht="27.75" customHeight="1" x14ac:dyDescent="0.2">
      <c r="A1" s="478" t="s">
        <v>0</v>
      </c>
      <c r="B1" s="478"/>
      <c r="C1" s="478"/>
      <c r="D1" s="478"/>
      <c r="E1" s="478"/>
      <c r="F1" s="478"/>
      <c r="G1" s="478"/>
      <c r="H1" s="478"/>
      <c r="I1" s="478"/>
      <c r="J1" s="478"/>
      <c r="K1" s="478"/>
      <c r="L1" s="478"/>
    </row>
    <row r="2" spans="1:26" ht="27.75" customHeight="1" x14ac:dyDescent="0.2">
      <c r="A2" s="478" t="s">
        <v>1</v>
      </c>
      <c r="B2" s="478"/>
      <c r="C2" s="478"/>
      <c r="D2" s="478"/>
      <c r="E2" s="478"/>
      <c r="F2" s="478"/>
      <c r="G2" s="478"/>
      <c r="H2" s="478"/>
      <c r="I2" s="478"/>
      <c r="J2" s="478"/>
      <c r="K2" s="478"/>
      <c r="L2" s="478"/>
    </row>
    <row r="3" spans="1:26" ht="27.75" customHeight="1" x14ac:dyDescent="0.2">
      <c r="A3" s="479" t="s">
        <v>2</v>
      </c>
      <c r="B3" s="479"/>
      <c r="C3" s="479"/>
      <c r="D3" s="479"/>
      <c r="E3" s="479"/>
      <c r="F3" s="479"/>
      <c r="G3" s="479"/>
      <c r="H3" s="479"/>
      <c r="I3" s="479"/>
      <c r="J3" s="479"/>
      <c r="K3" s="479"/>
      <c r="L3" s="479"/>
    </row>
    <row r="4" spans="1:26" x14ac:dyDescent="0.2">
      <c r="A4" s="2"/>
      <c r="B4" s="3"/>
      <c r="C4" s="3"/>
      <c r="D4" s="3"/>
      <c r="E4" s="3"/>
      <c r="F4" s="3"/>
      <c r="G4" s="3"/>
      <c r="H4" s="3"/>
      <c r="I4" s="3"/>
      <c r="J4" s="4"/>
      <c r="K4" s="3"/>
      <c r="L4" s="5"/>
    </row>
    <row r="5" spans="1:26" ht="51.75" customHeight="1" x14ac:dyDescent="0.2">
      <c r="A5" s="468" t="str">
        <f>+'[5]FE-03'!A5</f>
        <v>PROYECTO</v>
      </c>
      <c r="B5" s="480"/>
      <c r="C5" s="481" t="s">
        <v>3</v>
      </c>
      <c r="D5" s="481"/>
      <c r="E5" s="481"/>
      <c r="F5" s="481"/>
      <c r="G5" s="481"/>
      <c r="H5" s="481"/>
      <c r="I5" s="481"/>
      <c r="J5" s="481"/>
      <c r="K5" s="481"/>
      <c r="L5" s="481"/>
      <c r="M5" s="6"/>
      <c r="N5" s="6"/>
      <c r="O5" s="6"/>
      <c r="P5" s="6"/>
      <c r="Q5" s="6"/>
      <c r="R5" s="6"/>
      <c r="S5" s="6"/>
      <c r="T5" s="6"/>
      <c r="U5" s="6"/>
      <c r="V5" s="6"/>
      <c r="W5" s="6"/>
      <c r="X5" s="6"/>
      <c r="Y5" s="6"/>
      <c r="Z5" s="7"/>
    </row>
    <row r="6" spans="1:26" ht="24.75" customHeight="1" x14ac:dyDescent="0.2">
      <c r="A6" s="468" t="str">
        <f>+'[5]FE-03'!A8</f>
        <v>FTE - FTO</v>
      </c>
      <c r="B6" s="469"/>
      <c r="C6" s="482" t="s">
        <v>4</v>
      </c>
      <c r="D6" s="482"/>
      <c r="E6" s="482"/>
      <c r="F6" s="482"/>
      <c r="G6" s="482"/>
      <c r="H6" s="482"/>
      <c r="I6" s="482"/>
      <c r="J6" s="482"/>
      <c r="K6" s="482"/>
      <c r="L6" s="483"/>
    </row>
    <row r="7" spans="1:26" ht="24" customHeight="1" x14ac:dyDescent="0.2">
      <c r="A7" s="468" t="str">
        <f>+'[5]FE-03'!A9</f>
        <v xml:space="preserve">MODALIDAD </v>
      </c>
      <c r="B7" s="469"/>
      <c r="C7" s="470" t="str">
        <f>+'[5]FE-03'!B9</f>
        <v>Administracion Directa</v>
      </c>
      <c r="D7" s="471"/>
      <c r="E7" s="471"/>
      <c r="F7" s="8"/>
      <c r="G7" s="8"/>
      <c r="H7" s="8"/>
      <c r="I7" s="472" t="s">
        <v>5</v>
      </c>
      <c r="J7" s="472"/>
      <c r="K7" s="473">
        <v>394698.48</v>
      </c>
      <c r="L7" s="473"/>
    </row>
    <row r="8" spans="1:26" x14ac:dyDescent="0.2">
      <c r="A8" s="9"/>
      <c r="B8" s="10"/>
      <c r="C8" s="11"/>
      <c r="D8" s="11"/>
      <c r="E8" s="11"/>
      <c r="F8" s="12"/>
      <c r="G8" s="12"/>
      <c r="H8" s="12"/>
      <c r="I8" s="474"/>
      <c r="J8" s="475"/>
      <c r="K8" s="476"/>
      <c r="L8" s="477"/>
    </row>
    <row r="9" spans="1:26" x14ac:dyDescent="0.2">
      <c r="A9" s="2"/>
      <c r="B9" s="3"/>
      <c r="C9" s="3"/>
      <c r="D9" s="3"/>
      <c r="E9" s="3"/>
      <c r="F9" s="3"/>
      <c r="G9" s="3"/>
      <c r="H9" s="3"/>
      <c r="I9" s="3"/>
      <c r="J9" s="4"/>
      <c r="K9" s="3"/>
      <c r="L9" s="3"/>
    </row>
    <row r="10" spans="1:26" x14ac:dyDescent="0.2">
      <c r="A10" s="2"/>
      <c r="B10" s="3"/>
      <c r="C10" s="3"/>
      <c r="D10" s="3"/>
      <c r="E10" s="3"/>
      <c r="F10" s="3"/>
      <c r="G10" s="3"/>
      <c r="H10" s="3"/>
      <c r="I10" s="3"/>
      <c r="J10" s="4"/>
      <c r="K10" s="3"/>
      <c r="L10" s="3"/>
    </row>
    <row r="11" spans="1:26" x14ac:dyDescent="0.2">
      <c r="A11" s="2"/>
      <c r="B11" s="3"/>
      <c r="C11" s="3"/>
      <c r="D11" s="3"/>
      <c r="E11" s="3"/>
      <c r="F11" s="3"/>
      <c r="G11" s="3"/>
      <c r="H11" s="3"/>
      <c r="I11" s="3"/>
      <c r="J11" s="4"/>
      <c r="K11" s="3"/>
      <c r="L11" s="3"/>
    </row>
    <row r="12" spans="1:26" x14ac:dyDescent="0.2">
      <c r="A12" s="2"/>
      <c r="B12" s="3"/>
      <c r="C12" s="3"/>
      <c r="D12" s="3"/>
      <c r="E12" s="3"/>
      <c r="F12" s="3"/>
      <c r="G12" s="3"/>
      <c r="H12" s="3"/>
      <c r="I12" s="3"/>
      <c r="J12" s="4"/>
      <c r="K12" s="3"/>
      <c r="L12" s="3"/>
    </row>
    <row r="13" spans="1:26" x14ac:dyDescent="0.2">
      <c r="A13" s="2"/>
      <c r="B13" s="3"/>
      <c r="C13" s="3"/>
      <c r="D13" s="3"/>
      <c r="E13" s="3"/>
      <c r="F13" s="3"/>
      <c r="G13" s="3"/>
      <c r="H13" s="3"/>
      <c r="I13" s="3"/>
      <c r="J13" s="4"/>
      <c r="K13" s="3"/>
      <c r="L13" s="5"/>
    </row>
    <row r="14" spans="1:26" x14ac:dyDescent="0.2">
      <c r="A14" s="2"/>
      <c r="B14" s="3"/>
      <c r="C14" s="3"/>
      <c r="D14" s="3"/>
      <c r="E14" s="3"/>
      <c r="F14" s="3"/>
      <c r="G14" s="3"/>
      <c r="H14" s="3"/>
      <c r="I14" s="3"/>
      <c r="J14" s="4"/>
      <c r="K14" s="3"/>
      <c r="L14" s="5"/>
    </row>
    <row r="15" spans="1:26" x14ac:dyDescent="0.2">
      <c r="A15" s="2"/>
      <c r="B15" s="3"/>
      <c r="C15" s="3"/>
      <c r="D15" s="3"/>
      <c r="E15" s="3"/>
      <c r="F15" s="3"/>
      <c r="G15" s="3"/>
      <c r="H15" s="3"/>
      <c r="I15" s="3"/>
      <c r="J15" s="4"/>
      <c r="K15" s="3"/>
      <c r="L15" s="5"/>
    </row>
    <row r="16" spans="1:26" x14ac:dyDescent="0.2">
      <c r="A16" s="2"/>
      <c r="B16" s="3"/>
      <c r="C16" s="3"/>
      <c r="D16" s="3"/>
      <c r="E16" s="3"/>
      <c r="F16" s="3"/>
      <c r="G16" s="3"/>
      <c r="H16" s="3"/>
      <c r="I16" s="3"/>
      <c r="J16" s="4"/>
      <c r="K16" s="3"/>
      <c r="L16" s="5"/>
    </row>
    <row r="17" spans="1:12" x14ac:dyDescent="0.2">
      <c r="A17" s="2"/>
      <c r="B17" s="3"/>
      <c r="C17" s="3"/>
      <c r="D17" s="3"/>
      <c r="E17" s="3"/>
      <c r="F17" s="3"/>
      <c r="G17" s="3"/>
      <c r="H17" s="3"/>
      <c r="I17" s="3"/>
      <c r="J17" s="4"/>
      <c r="K17" s="3"/>
      <c r="L17" s="5"/>
    </row>
    <row r="18" spans="1:12" x14ac:dyDescent="0.2">
      <c r="A18" s="2"/>
      <c r="B18" s="3"/>
      <c r="C18" s="3"/>
      <c r="D18" s="3"/>
      <c r="E18" s="3"/>
      <c r="F18" s="3"/>
      <c r="G18" s="3"/>
      <c r="H18" s="3"/>
      <c r="I18" s="3"/>
      <c r="J18" s="4"/>
      <c r="K18" s="3"/>
      <c r="L18" s="5"/>
    </row>
    <row r="19" spans="1:12" x14ac:dyDescent="0.2">
      <c r="A19" s="2"/>
      <c r="B19" s="3"/>
      <c r="C19" s="3"/>
      <c r="D19" s="3"/>
      <c r="E19" s="3"/>
      <c r="F19" s="3"/>
      <c r="G19" s="3"/>
      <c r="H19" s="3"/>
      <c r="I19" s="3"/>
      <c r="J19" s="4"/>
      <c r="K19" s="3"/>
      <c r="L19" s="5"/>
    </row>
    <row r="20" spans="1:12" x14ac:dyDescent="0.2">
      <c r="A20" s="2"/>
      <c r="B20" s="3"/>
      <c r="C20" s="3"/>
      <c r="D20" s="3"/>
      <c r="E20" s="3"/>
      <c r="F20" s="3"/>
      <c r="G20" s="3"/>
      <c r="H20" s="3"/>
      <c r="I20" s="3"/>
      <c r="J20" s="4"/>
      <c r="K20" s="3"/>
      <c r="L20" s="5"/>
    </row>
    <row r="21" spans="1:12" x14ac:dyDescent="0.2">
      <c r="A21" s="2"/>
      <c r="B21" s="3"/>
      <c r="C21" s="3"/>
      <c r="D21" s="3"/>
      <c r="E21" s="3"/>
      <c r="F21" s="3"/>
      <c r="G21" s="3"/>
      <c r="H21" s="3"/>
      <c r="I21" s="3"/>
      <c r="J21" s="4"/>
      <c r="K21" s="3"/>
      <c r="L21" s="5"/>
    </row>
    <row r="22" spans="1:12" x14ac:dyDescent="0.2">
      <c r="A22" s="2"/>
      <c r="B22" s="3"/>
      <c r="C22" s="3"/>
      <c r="D22" s="3"/>
      <c r="E22" s="3"/>
      <c r="F22" s="3"/>
      <c r="G22" s="3"/>
      <c r="H22" s="3"/>
      <c r="I22" s="3"/>
      <c r="J22" s="4"/>
      <c r="K22" s="3"/>
      <c r="L22" s="5"/>
    </row>
    <row r="23" spans="1:12" x14ac:dyDescent="0.2">
      <c r="A23" s="2"/>
      <c r="B23" s="3"/>
      <c r="C23" s="3"/>
      <c r="D23" s="3"/>
      <c r="E23" s="3"/>
      <c r="F23" s="3"/>
      <c r="G23" s="3"/>
      <c r="H23" s="3"/>
      <c r="I23" s="3"/>
      <c r="J23" s="4"/>
      <c r="K23" s="3"/>
      <c r="L23" s="5"/>
    </row>
    <row r="24" spans="1:12" x14ac:dyDescent="0.2">
      <c r="A24" s="2"/>
      <c r="B24" s="3"/>
      <c r="C24" s="3"/>
      <c r="D24" s="3"/>
      <c r="E24" s="3"/>
      <c r="F24" s="3"/>
      <c r="G24" s="3"/>
      <c r="H24" s="3"/>
      <c r="I24" s="3"/>
      <c r="J24" s="4"/>
      <c r="K24" s="3"/>
      <c r="L24" s="5"/>
    </row>
    <row r="25" spans="1:12" x14ac:dyDescent="0.2">
      <c r="A25" s="2"/>
      <c r="B25" s="3"/>
      <c r="C25" s="3"/>
      <c r="D25" s="3"/>
      <c r="E25" s="3"/>
      <c r="F25" s="3"/>
      <c r="G25" s="3"/>
      <c r="H25" s="3"/>
      <c r="I25" s="3"/>
      <c r="J25" s="4"/>
      <c r="K25" s="3"/>
      <c r="L25" s="5"/>
    </row>
    <row r="26" spans="1:12" x14ac:dyDescent="0.2">
      <c r="A26" s="2"/>
      <c r="B26" s="3"/>
      <c r="C26" s="3"/>
      <c r="D26" s="3"/>
      <c r="E26" s="3"/>
      <c r="F26" s="3"/>
      <c r="G26" s="3"/>
      <c r="H26" s="3"/>
      <c r="I26" s="3"/>
      <c r="J26" s="4"/>
      <c r="K26" s="3"/>
      <c r="L26" s="5"/>
    </row>
    <row r="27" spans="1:12" x14ac:dyDescent="0.2">
      <c r="A27" s="2"/>
      <c r="B27" s="3"/>
      <c r="C27" s="3"/>
      <c r="D27" s="3"/>
      <c r="E27" s="3"/>
      <c r="F27" s="3"/>
      <c r="G27" s="3"/>
      <c r="H27" s="3"/>
      <c r="I27" s="3"/>
      <c r="J27" s="4"/>
      <c r="K27" s="3"/>
      <c r="L27" s="5"/>
    </row>
    <row r="28" spans="1:12" x14ac:dyDescent="0.2">
      <c r="A28" s="2"/>
      <c r="B28" s="3"/>
      <c r="C28" s="3"/>
      <c r="D28" s="3"/>
      <c r="E28" s="3"/>
      <c r="F28" s="3"/>
      <c r="G28" s="3"/>
      <c r="H28" s="3"/>
      <c r="I28" s="3"/>
      <c r="J28" s="4"/>
      <c r="K28" s="3"/>
      <c r="L28" s="5"/>
    </row>
    <row r="29" spans="1:12" x14ac:dyDescent="0.2">
      <c r="A29" s="2"/>
      <c r="B29" s="3"/>
      <c r="C29" s="3"/>
      <c r="D29" s="3"/>
      <c r="E29" s="3"/>
      <c r="F29" s="3"/>
      <c r="G29" s="3"/>
      <c r="H29" s="3"/>
      <c r="I29" s="3"/>
      <c r="J29" s="4"/>
      <c r="K29" s="3"/>
      <c r="L29" s="5"/>
    </row>
    <row r="30" spans="1:12" x14ac:dyDescent="0.2">
      <c r="A30" s="2"/>
      <c r="B30" s="3"/>
      <c r="C30" s="3"/>
      <c r="D30" s="3"/>
      <c r="E30" s="3"/>
      <c r="F30" s="3"/>
      <c r="G30" s="3"/>
      <c r="H30" s="3"/>
      <c r="I30" s="3"/>
      <c r="J30" s="4"/>
      <c r="K30" s="3"/>
      <c r="L30" s="5"/>
    </row>
    <row r="31" spans="1:12" x14ac:dyDescent="0.2">
      <c r="A31" s="2"/>
      <c r="B31" s="3"/>
      <c r="C31" s="3"/>
      <c r="D31" s="3"/>
      <c r="E31" s="3"/>
      <c r="F31" s="3"/>
      <c r="G31" s="3"/>
      <c r="H31" s="3"/>
      <c r="I31" s="3"/>
      <c r="J31" s="4"/>
      <c r="K31" s="3"/>
      <c r="L31" s="5"/>
    </row>
    <row r="32" spans="1:12" x14ac:dyDescent="0.2">
      <c r="A32" s="2"/>
      <c r="B32" s="3"/>
      <c r="C32" s="3"/>
      <c r="D32" s="3"/>
      <c r="E32" s="3"/>
      <c r="F32" s="3"/>
      <c r="G32" s="3"/>
      <c r="H32" s="3"/>
      <c r="I32" s="3"/>
      <c r="J32" s="4"/>
      <c r="K32" s="3"/>
      <c r="L32" s="5"/>
    </row>
    <row r="33" spans="1:12" x14ac:dyDescent="0.2">
      <c r="A33" s="2"/>
      <c r="B33" s="3"/>
      <c r="C33" s="3"/>
      <c r="D33" s="3"/>
      <c r="E33" s="3"/>
      <c r="F33" s="3"/>
      <c r="G33" s="3"/>
      <c r="H33" s="3"/>
      <c r="I33" s="3"/>
      <c r="J33" s="4"/>
      <c r="K33" s="3"/>
      <c r="L33" s="5"/>
    </row>
    <row r="34" spans="1:12" x14ac:dyDescent="0.2">
      <c r="A34" s="2"/>
      <c r="B34" s="3"/>
      <c r="C34" s="3"/>
      <c r="D34" s="3"/>
      <c r="E34" s="3"/>
      <c r="F34" s="3"/>
      <c r="G34" s="3"/>
      <c r="H34" s="3"/>
      <c r="I34" s="3"/>
      <c r="J34" s="4"/>
      <c r="K34" s="3"/>
      <c r="L34" s="5"/>
    </row>
    <row r="35" spans="1:12" x14ac:dyDescent="0.2">
      <c r="A35" s="2"/>
      <c r="B35" s="3"/>
      <c r="C35" s="3"/>
      <c r="D35" s="3"/>
      <c r="E35" s="3"/>
      <c r="F35" s="3"/>
      <c r="G35" s="3"/>
      <c r="H35" s="3"/>
      <c r="I35" s="3"/>
      <c r="J35" s="4"/>
      <c r="K35" s="3"/>
      <c r="L35" s="5"/>
    </row>
    <row r="36" spans="1:12" x14ac:dyDescent="0.2">
      <c r="A36" s="2"/>
      <c r="B36" s="3"/>
      <c r="C36" s="3"/>
      <c r="D36" s="3"/>
      <c r="E36" s="3"/>
      <c r="F36" s="3"/>
      <c r="G36" s="3"/>
      <c r="H36" s="3"/>
      <c r="I36" s="3"/>
      <c r="J36" s="4"/>
      <c r="K36" s="3"/>
      <c r="L36" s="5"/>
    </row>
    <row r="37" spans="1:12" x14ac:dyDescent="0.2">
      <c r="A37" s="2"/>
      <c r="B37" s="3"/>
      <c r="C37" s="3"/>
      <c r="D37" s="3"/>
      <c r="E37" s="3"/>
      <c r="F37" s="3"/>
      <c r="G37" s="3"/>
      <c r="H37" s="3"/>
      <c r="I37" s="3"/>
      <c r="J37" s="4"/>
      <c r="K37" s="3"/>
      <c r="L37" s="5"/>
    </row>
    <row r="38" spans="1:12" x14ac:dyDescent="0.2">
      <c r="A38" s="2"/>
      <c r="B38" s="3"/>
      <c r="C38" s="3"/>
      <c r="D38" s="3"/>
      <c r="E38" s="3"/>
      <c r="F38" s="3"/>
      <c r="G38" s="3"/>
      <c r="H38" s="3"/>
      <c r="I38" s="3"/>
      <c r="J38" s="4"/>
      <c r="K38" s="3"/>
      <c r="L38" s="5"/>
    </row>
    <row r="39" spans="1:12" ht="6.75" customHeight="1" x14ac:dyDescent="0.2">
      <c r="A39" s="2"/>
      <c r="B39" s="3"/>
      <c r="C39" s="3"/>
      <c r="D39" s="3"/>
      <c r="E39" s="3"/>
      <c r="F39" s="3"/>
      <c r="G39" s="3"/>
      <c r="H39" s="3"/>
      <c r="I39" s="3"/>
      <c r="J39" s="4"/>
      <c r="K39" s="3"/>
      <c r="L39" s="5"/>
    </row>
    <row r="40" spans="1:12" ht="25.5" customHeight="1" x14ac:dyDescent="0.2">
      <c r="A40" s="2"/>
      <c r="B40" s="463" t="s">
        <v>6</v>
      </c>
      <c r="C40" s="463"/>
      <c r="D40" s="463"/>
      <c r="E40" s="463"/>
      <c r="F40" s="463"/>
      <c r="G40" s="13"/>
      <c r="H40" s="463" t="s">
        <v>7</v>
      </c>
      <c r="I40" s="463"/>
      <c r="J40" s="463"/>
      <c r="K40" s="463"/>
      <c r="L40" s="464"/>
    </row>
    <row r="41" spans="1:12" ht="7.5" customHeight="1" thickBot="1" x14ac:dyDescent="0.25">
      <c r="A41" s="2"/>
      <c r="B41" s="3"/>
      <c r="C41" s="3"/>
      <c r="D41" s="3"/>
      <c r="E41" s="3"/>
      <c r="F41" s="3"/>
      <c r="G41" s="3"/>
      <c r="H41" s="3"/>
      <c r="I41" s="4"/>
      <c r="J41" s="3"/>
      <c r="K41" s="3"/>
      <c r="L41" s="5"/>
    </row>
    <row r="42" spans="1:12" ht="17.25" customHeight="1" thickBot="1" x14ac:dyDescent="0.25">
      <c r="A42" s="2"/>
      <c r="B42" s="14"/>
      <c r="C42" s="465" t="s">
        <v>8</v>
      </c>
      <c r="D42" s="466"/>
      <c r="E42" s="465" t="s">
        <v>9</v>
      </c>
      <c r="F42" s="467"/>
      <c r="G42" s="15"/>
      <c r="H42" s="14"/>
      <c r="I42" s="16" t="s">
        <v>8</v>
      </c>
      <c r="J42" s="17"/>
      <c r="K42" s="16" t="s">
        <v>9</v>
      </c>
      <c r="L42" s="18"/>
    </row>
    <row r="43" spans="1:12" ht="17.25" customHeight="1" x14ac:dyDescent="0.2">
      <c r="A43" s="2"/>
      <c r="B43" s="14" t="s">
        <v>10</v>
      </c>
      <c r="C43" s="19" t="s">
        <v>11</v>
      </c>
      <c r="D43" s="20" t="s">
        <v>12</v>
      </c>
      <c r="E43" s="21" t="s">
        <v>11</v>
      </c>
      <c r="F43" s="22" t="s">
        <v>12</v>
      </c>
      <c r="G43" s="15"/>
      <c r="H43" s="23" t="s">
        <v>10</v>
      </c>
      <c r="I43" s="24" t="s">
        <v>11</v>
      </c>
      <c r="J43" s="25" t="s">
        <v>12</v>
      </c>
      <c r="K43" s="26" t="s">
        <v>11</v>
      </c>
      <c r="L43" s="27" t="s">
        <v>12</v>
      </c>
    </row>
    <row r="44" spans="1:12" ht="17.25" customHeight="1" x14ac:dyDescent="0.2">
      <c r="A44" s="2"/>
      <c r="B44" s="23"/>
      <c r="C44" s="28" t="s">
        <v>13</v>
      </c>
      <c r="D44" s="28" t="s">
        <v>13</v>
      </c>
      <c r="E44" s="28" t="s">
        <v>14</v>
      </c>
      <c r="F44" s="29" t="s">
        <v>14</v>
      </c>
      <c r="G44" s="15"/>
      <c r="H44" s="23"/>
      <c r="I44" s="28" t="s">
        <v>13</v>
      </c>
      <c r="J44" s="28" t="s">
        <v>13</v>
      </c>
      <c r="K44" s="28" t="s">
        <v>14</v>
      </c>
      <c r="L44" s="29" t="s">
        <v>14</v>
      </c>
    </row>
    <row r="45" spans="1:12" ht="15" x14ac:dyDescent="0.2">
      <c r="A45" s="2"/>
      <c r="B45" s="30" t="s">
        <v>15</v>
      </c>
      <c r="C45" s="31">
        <v>0</v>
      </c>
      <c r="D45" s="32">
        <v>0</v>
      </c>
      <c r="E45" s="33">
        <f>+D45/C49</f>
        <v>0</v>
      </c>
      <c r="F45" s="34">
        <v>0</v>
      </c>
      <c r="G45" s="13"/>
      <c r="H45" s="35" t="s">
        <v>15</v>
      </c>
      <c r="I45" s="36">
        <v>0</v>
      </c>
      <c r="J45" s="36">
        <f>+I45</f>
        <v>0</v>
      </c>
      <c r="K45" s="37">
        <v>0</v>
      </c>
      <c r="L45" s="38">
        <f>+K45</f>
        <v>0</v>
      </c>
    </row>
    <row r="46" spans="1:12" ht="15" x14ac:dyDescent="0.2">
      <c r="A46" s="2"/>
      <c r="B46" s="39" t="s">
        <v>16</v>
      </c>
      <c r="C46" s="40">
        <f>'[4]FE-03'!M79</f>
        <v>34854.646999999997</v>
      </c>
      <c r="D46" s="36">
        <f>+D45+C46</f>
        <v>34854.646999999997</v>
      </c>
      <c r="E46" s="37">
        <f>C46/$C$49</f>
        <v>0.11718862058760748</v>
      </c>
      <c r="F46" s="41">
        <f>+E46+F45</f>
        <v>0.11718862058760748</v>
      </c>
      <c r="G46" s="13"/>
      <c r="H46" s="39" t="s">
        <v>16</v>
      </c>
      <c r="I46" s="36">
        <f>'[4]FE-03'!M79</f>
        <v>34854.646999999997</v>
      </c>
      <c r="J46" s="36">
        <f>J45+I46</f>
        <v>34854.646999999997</v>
      </c>
      <c r="K46" s="37">
        <f>I46/$I$49</f>
        <v>0.11718862058760748</v>
      </c>
      <c r="L46" s="38">
        <f>L45+K46</f>
        <v>0.11718862058760748</v>
      </c>
    </row>
    <row r="47" spans="1:12" ht="15" x14ac:dyDescent="0.2">
      <c r="A47" s="42"/>
      <c r="B47" s="43" t="s">
        <v>17</v>
      </c>
      <c r="C47" s="40">
        <v>35560.22</v>
      </c>
      <c r="D47" s="44">
        <f>D46+C47</f>
        <v>70414.866999999998</v>
      </c>
      <c r="E47" s="37">
        <f>C47/$C$49</f>
        <v>0.11956090473651482</v>
      </c>
      <c r="F47" s="41">
        <f>+E47+F46</f>
        <v>0.2367495253241223</v>
      </c>
      <c r="G47" s="13"/>
      <c r="H47" s="43" t="s">
        <v>17</v>
      </c>
      <c r="I47" s="45">
        <f>'[4]FE-03'!P79</f>
        <v>61992.0625</v>
      </c>
      <c r="J47" s="45">
        <f>J46+I47</f>
        <v>96846.709499999997</v>
      </c>
      <c r="K47" s="46">
        <f>I47/$I$49</f>
        <v>0.2084302931473026</v>
      </c>
      <c r="L47" s="47">
        <f>L46+K47</f>
        <v>0.32561891373491009</v>
      </c>
    </row>
    <row r="48" spans="1:12" ht="15.75" x14ac:dyDescent="0.2">
      <c r="A48" s="42"/>
      <c r="B48" s="48" t="s">
        <v>18</v>
      </c>
      <c r="C48" s="49">
        <v>227008.61</v>
      </c>
      <c r="D48" s="50">
        <f>D47+C48</f>
        <v>297423.47699999996</v>
      </c>
      <c r="E48" s="51">
        <f>C48/$C$49</f>
        <v>0.76325047467587781</v>
      </c>
      <c r="F48" s="52">
        <f>+E48+F47</f>
        <v>1</v>
      </c>
      <c r="G48" s="13"/>
      <c r="H48" s="53" t="s">
        <v>18</v>
      </c>
      <c r="I48" s="54">
        <f>'[3]FE-03'!P81</f>
        <v>36606.447</v>
      </c>
      <c r="J48" s="54">
        <f>J47+I48</f>
        <v>133453.15649999998</v>
      </c>
      <c r="K48" s="55">
        <f>I48/$I$49</f>
        <v>0.12307853895474434</v>
      </c>
      <c r="L48" s="56">
        <f>L47+K48</f>
        <v>0.44869745268965444</v>
      </c>
    </row>
    <row r="49" spans="1:12" ht="16.5" thickBot="1" x14ac:dyDescent="0.25">
      <c r="A49" s="2"/>
      <c r="B49" s="57" t="s">
        <v>19</v>
      </c>
      <c r="C49" s="58">
        <f>SUM(C45:C48)</f>
        <v>297423.47699999996</v>
      </c>
      <c r="D49" s="59"/>
      <c r="E49" s="60"/>
      <c r="F49" s="61"/>
      <c r="G49" s="13"/>
      <c r="H49" s="62" t="str">
        <f>+B49</f>
        <v>COSTO DIRECTO</v>
      </c>
      <c r="I49" s="63">
        <f>C49</f>
        <v>297423.47699999996</v>
      </c>
      <c r="J49" s="64"/>
      <c r="K49" s="65"/>
      <c r="L49" s="66"/>
    </row>
    <row r="50" spans="1:12" ht="27.75" customHeight="1" thickBot="1" x14ac:dyDescent="0.25">
      <c r="A50" s="2"/>
      <c r="B50" s="67" t="s">
        <v>20</v>
      </c>
      <c r="C50" s="68"/>
      <c r="D50" s="69">
        <f>D48</f>
        <v>297423.47699999996</v>
      </c>
      <c r="E50" s="70"/>
      <c r="F50" s="71">
        <f>F48</f>
        <v>1</v>
      </c>
      <c r="G50" s="13"/>
      <c r="H50" s="67" t="s">
        <v>21</v>
      </c>
      <c r="I50" s="68"/>
      <c r="J50" s="68">
        <f>J48</f>
        <v>133453.15649999998</v>
      </c>
      <c r="K50" s="72"/>
      <c r="L50" s="61">
        <f>L48</f>
        <v>0.44869745268965444</v>
      </c>
    </row>
    <row r="51" spans="1:12" x14ac:dyDescent="0.2">
      <c r="C51" s="73"/>
    </row>
  </sheetData>
  <mergeCells count="17">
    <mergeCell ref="A6:B6"/>
    <mergeCell ref="C6:L6"/>
    <mergeCell ref="A1:L1"/>
    <mergeCell ref="A2:L2"/>
    <mergeCell ref="A3:L3"/>
    <mergeCell ref="A5:B5"/>
    <mergeCell ref="C5:L5"/>
    <mergeCell ref="B40:F40"/>
    <mergeCell ref="H40:L40"/>
    <mergeCell ref="C42:D42"/>
    <mergeCell ref="E42:F42"/>
    <mergeCell ref="A7:B7"/>
    <mergeCell ref="C7:E7"/>
    <mergeCell ref="I7:J7"/>
    <mergeCell ref="K7:L7"/>
    <mergeCell ref="I8:J8"/>
    <mergeCell ref="K8:L8"/>
  </mergeCells>
  <printOptions horizontalCentered="1"/>
  <pageMargins left="0.19685039370078741" right="7.874015748031496E-2" top="0.47244094488188981" bottom="3.937007874015748E-2" header="0.31496062992125984" footer="0.31496062992125984"/>
  <pageSetup paperSize="9" scale="64" orientation="landscape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2AF780-841C-45AC-8FA5-3A1B142038D3}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4</vt:i4>
      </vt:variant>
      <vt:variant>
        <vt:lpstr>Rangos con nombre</vt:lpstr>
      </vt:variant>
      <vt:variant>
        <vt:i4>3</vt:i4>
      </vt:variant>
    </vt:vector>
  </HeadingPairs>
  <TitlesOfParts>
    <vt:vector size="7" baseType="lpstr">
      <vt:lpstr>FE-02</vt:lpstr>
      <vt:lpstr>FE-04 </vt:lpstr>
      <vt:lpstr>FE-07</vt:lpstr>
      <vt:lpstr>Hoja1</vt:lpstr>
      <vt:lpstr>'FE-02'!Área_de_impresión</vt:lpstr>
      <vt:lpstr>'FE-04 '!Área_de_impresión</vt:lpstr>
      <vt:lpstr>'FE-07'!Área_de_impresión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Juan Carlos</dc:creator>
  <cp:lastModifiedBy>Juan Carlos</cp:lastModifiedBy>
  <dcterms:created xsi:type="dcterms:W3CDTF">2022-08-19T15:53:03Z</dcterms:created>
  <dcterms:modified xsi:type="dcterms:W3CDTF">2022-08-19T18:40:58Z</dcterms:modified>
</cp:coreProperties>
</file>